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ique\PRIVE\03 - Opérations\OpérationsEnCours\Siege FSH-Dumbéa\3 - Programmation et Concours\0 - Programmation\A - Consultation AMO Programmiste\"/>
    </mc:Choice>
  </mc:AlternateContent>
  <bookViews>
    <workbookView xWindow="0" yWindow="0" windowWidth="20490" windowHeight="7155" tabRatio="775"/>
  </bookViews>
  <sheets>
    <sheet name="REPARTIT HONORAIRES ILOT 333" sheetId="14" r:id="rId1"/>
  </sheets>
  <definedNames>
    <definedName name="_xlnm.Print_Area" localSheetId="0">'REPARTIT HONORAIRES ILOT 333'!$A$1:$J$26</definedName>
  </definedNames>
  <calcPr calcId="152511"/>
</workbook>
</file>

<file path=xl/calcChain.xml><?xml version="1.0" encoding="utf-8"?>
<calcChain xmlns="http://schemas.openxmlformats.org/spreadsheetml/2006/main">
  <c r="J19" i="14" l="1"/>
  <c r="F19" i="14"/>
  <c r="D19" i="14"/>
  <c r="H19" i="14"/>
  <c r="J11" i="14"/>
  <c r="H11" i="14"/>
  <c r="F11" i="14"/>
  <c r="D11" i="14" s="1"/>
  <c r="F21" i="14" l="1"/>
  <c r="D21" i="14" l="1"/>
  <c r="H21" i="14"/>
  <c r="G11" i="14" s="1"/>
  <c r="E19" i="14"/>
  <c r="E11" i="14"/>
  <c r="J21" i="14"/>
  <c r="J23" i="14" s="1"/>
  <c r="F23" i="14"/>
  <c r="F25" i="14" s="1"/>
  <c r="D23" i="14" l="1"/>
  <c r="D25" i="14" s="1"/>
  <c r="H23" i="14"/>
  <c r="H25" i="14" s="1"/>
  <c r="I19" i="14"/>
  <c r="J25" i="14"/>
  <c r="I11" i="14"/>
  <c r="G19" i="14"/>
  <c r="G21" i="14" l="1"/>
  <c r="C11" i="14"/>
  <c r="C19" i="14"/>
  <c r="I21" i="14"/>
  <c r="E21" i="14"/>
  <c r="C21" i="14" l="1"/>
</calcChain>
</file>

<file path=xl/sharedStrings.xml><?xml version="1.0" encoding="utf-8"?>
<sst xmlns="http://schemas.openxmlformats.org/spreadsheetml/2006/main" count="38" uniqueCount="28">
  <si>
    <t>Eléments de mission d'étude</t>
  </si>
  <si>
    <t>Taux  (%)</t>
  </si>
  <si>
    <t>Montant HT</t>
  </si>
  <si>
    <t>Taux (%)</t>
  </si>
  <si>
    <t>TOTAL</t>
  </si>
  <si>
    <t>Tranche Ferme</t>
  </si>
  <si>
    <t>TOTAL HONORAIRES HT</t>
  </si>
  <si>
    <t xml:space="preserve">TGC </t>
  </si>
  <si>
    <t>TOTAL HONORAIRES TTC</t>
  </si>
  <si>
    <t>Tr Conditionnelle</t>
  </si>
  <si>
    <t>Ilot 333 - Bureaux, commerces, services et logements locatifs</t>
  </si>
  <si>
    <t>Mandataire</t>
  </si>
  <si>
    <t>BET 1 :</t>
  </si>
  <si>
    <t xml:space="preserve">BET 2 : </t>
  </si>
  <si>
    <t>Marché d'assistance à maîtrise d'ouvrage</t>
  </si>
  <si>
    <t>LOT 1 - Etude stratégique de définition des activités commerciales et de services</t>
  </si>
  <si>
    <t>LOT 1 - Assistance à la rédaction du programme commerces et services</t>
  </si>
  <si>
    <t>Sous-total Tranche ferme</t>
  </si>
  <si>
    <t>Sous-total Tranche conditionnelle</t>
  </si>
  <si>
    <t xml:space="preserve">LOT 1 - Assistance à la recherche de partenaires économiques pour la vente ou la location des locaux commerciaux et de services </t>
  </si>
  <si>
    <t>LOT 1 - Assistance à la réalisation des actes de vente / baux.</t>
  </si>
  <si>
    <t>LOT 2 - AMO en phase APD</t>
  </si>
  <si>
    <t>LOTS 1 et 2  DECOMPOSITION DE LA REMUNERATION PAR ELEMENT DE MISSION - TRANCHE FERME</t>
  </si>
  <si>
    <t>LOTS 1 et 2 - DECOMPOSITION DE LA REMUNERATION PAR ELEMENT DE MISSION - TRANCHE CONDITIONNELLE</t>
  </si>
  <si>
    <t>LOT 2 - AMO en phase concours de MOE</t>
  </si>
  <si>
    <t xml:space="preserve">LOT 2 - Etablissement du préprogramme </t>
  </si>
  <si>
    <t>LOT 2 - Etablissement du programme detaillé et du coût global</t>
  </si>
  <si>
    <t>LOT 1 - Etude stratégique de définition des prestations des logements intermédiaires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</si>
</sst>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/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1" fillId="2" borderId="17" xfId="1" applyFont="1" applyFill="1" applyBorder="1" applyAlignment="1">
      <alignment vertical="center"/>
    </xf>
    <xf numFmtId="0" fontId="1" fillId="2" borderId="18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3" fillId="2" borderId="2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right" vertical="center"/>
    </xf>
    <xf numFmtId="0" fontId="3" fillId="0" borderId="25" xfId="1" applyFont="1" applyBorder="1"/>
    <xf numFmtId="0" fontId="6" fillId="0" borderId="0" xfId="1" applyFont="1"/>
    <xf numFmtId="0" fontId="7" fillId="0" borderId="0" xfId="1" applyFont="1"/>
    <xf numFmtId="164" fontId="3" fillId="0" borderId="1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1" fillId="2" borderId="25" xfId="1" applyFont="1" applyFill="1" applyBorder="1" applyAlignment="1">
      <alignment vertical="center"/>
    </xf>
    <xf numFmtId="164" fontId="3" fillId="0" borderId="27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164" fontId="3" fillId="0" borderId="14" xfId="2" applyNumberFormat="1" applyFont="1" applyBorder="1" applyAlignment="1">
      <alignment vertical="center"/>
    </xf>
    <xf numFmtId="164" fontId="3" fillId="0" borderId="15" xfId="2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6" xfId="2" applyNumberFormat="1" applyFont="1" applyBorder="1" applyAlignment="1">
      <alignment vertical="center"/>
    </xf>
    <xf numFmtId="165" fontId="3" fillId="0" borderId="19" xfId="3" applyNumberFormat="1" applyFont="1" applyBorder="1" applyAlignment="1">
      <alignment horizontal="center" vertical="center"/>
    </xf>
    <xf numFmtId="165" fontId="3" fillId="0" borderId="22" xfId="3" applyNumberFormat="1" applyFont="1" applyFill="1" applyBorder="1" applyAlignment="1">
      <alignment vertical="center"/>
    </xf>
    <xf numFmtId="165" fontId="3" fillId="0" borderId="0" xfId="1" applyNumberFormat="1" applyFont="1"/>
    <xf numFmtId="9" fontId="2" fillId="0" borderId="7" xfId="3" applyFont="1" applyBorder="1" applyAlignment="1">
      <alignment horizontal="center" vertical="center"/>
    </xf>
    <xf numFmtId="9" fontId="4" fillId="0" borderId="23" xfId="1" applyNumberFormat="1" applyFont="1" applyFill="1" applyBorder="1" applyAlignment="1">
      <alignment vertical="center"/>
    </xf>
    <xf numFmtId="0" fontId="3" fillId="0" borderId="0" xfId="1" applyFont="1" applyBorder="1"/>
    <xf numFmtId="164" fontId="2" fillId="0" borderId="28" xfId="2" applyNumberFormat="1" applyFont="1" applyFill="1" applyBorder="1" applyAlignment="1">
      <alignment vertical="center"/>
    </xf>
    <xf numFmtId="164" fontId="3" fillId="0" borderId="29" xfId="2" applyNumberFormat="1" applyFont="1" applyBorder="1" applyAlignment="1">
      <alignment vertical="center"/>
    </xf>
    <xf numFmtId="164" fontId="3" fillId="0" borderId="9" xfId="2" applyNumberFormat="1" applyFont="1" applyBorder="1" applyAlignment="1">
      <alignment vertical="center"/>
    </xf>
    <xf numFmtId="164" fontId="3" fillId="0" borderId="10" xfId="2" applyNumberFormat="1" applyFont="1" applyBorder="1" applyAlignment="1">
      <alignment vertical="center"/>
    </xf>
    <xf numFmtId="164" fontId="2" fillId="0" borderId="12" xfId="2" applyNumberFormat="1" applyFont="1" applyFill="1" applyBorder="1" applyAlignment="1">
      <alignment vertical="center"/>
    </xf>
    <xf numFmtId="0" fontId="3" fillId="2" borderId="25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165" fontId="3" fillId="0" borderId="33" xfId="3" applyNumberFormat="1" applyFont="1" applyBorder="1" applyAlignment="1">
      <alignment horizontal="center" vertical="center"/>
    </xf>
    <xf numFmtId="164" fontId="3" fillId="0" borderId="34" xfId="2" applyNumberFormat="1" applyFont="1" applyBorder="1" applyAlignment="1">
      <alignment vertical="center"/>
    </xf>
    <xf numFmtId="165" fontId="3" fillId="0" borderId="22" xfId="3" applyNumberFormat="1" applyFont="1" applyBorder="1" applyAlignment="1">
      <alignment horizontal="center" vertical="center"/>
    </xf>
    <xf numFmtId="164" fontId="3" fillId="0" borderId="35" xfId="2" applyNumberFormat="1" applyFont="1" applyBorder="1" applyAlignment="1">
      <alignment vertical="center"/>
    </xf>
    <xf numFmtId="164" fontId="2" fillId="0" borderId="28" xfId="1" applyNumberFormat="1" applyFont="1" applyFill="1" applyBorder="1" applyAlignment="1">
      <alignment vertical="center"/>
    </xf>
    <xf numFmtId="164" fontId="2" fillId="0" borderId="14" xfId="1" applyNumberFormat="1" applyFont="1" applyFill="1" applyBorder="1" applyAlignment="1">
      <alignment vertical="center"/>
    </xf>
    <xf numFmtId="164" fontId="2" fillId="0" borderId="36" xfId="1" applyNumberFormat="1" applyFont="1" applyFill="1" applyBorder="1" applyAlignment="1">
      <alignment vertical="center"/>
    </xf>
    <xf numFmtId="164" fontId="2" fillId="0" borderId="36" xfId="2" applyNumberFormat="1" applyFont="1" applyFill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9" fontId="2" fillId="0" borderId="23" xfId="3" applyFont="1" applyBorder="1" applyAlignment="1">
      <alignment horizontal="center" vertical="center"/>
    </xf>
    <xf numFmtId="164" fontId="2" fillId="0" borderId="28" xfId="2" applyNumberFormat="1" applyFont="1" applyBorder="1" applyAlignment="1">
      <alignment vertical="center"/>
    </xf>
    <xf numFmtId="164" fontId="2" fillId="0" borderId="37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65" fontId="2" fillId="0" borderId="0" xfId="3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0" fontId="3" fillId="0" borderId="26" xfId="3" applyNumberFormat="1" applyFont="1" applyBorder="1" applyAlignment="1">
      <alignment horizontal="center" vertical="center"/>
    </xf>
    <xf numFmtId="165" fontId="3" fillId="0" borderId="38" xfId="3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4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34" xfId="0" applyFont="1" applyBorder="1" applyAlignment="1">
      <alignment wrapText="1"/>
    </xf>
    <xf numFmtId="164" fontId="3" fillId="0" borderId="14" xfId="1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left" vertical="center" wrapText="1"/>
    </xf>
    <xf numFmtId="0" fontId="2" fillId="0" borderId="0" xfId="1" applyFont="1"/>
    <xf numFmtId="165" fontId="3" fillId="0" borderId="41" xfId="3" applyNumberFormat="1" applyFont="1" applyBorder="1" applyAlignment="1">
      <alignment horizontal="center" vertical="center"/>
    </xf>
    <xf numFmtId="164" fontId="3" fillId="0" borderId="42" xfId="2" applyNumberFormat="1" applyFont="1" applyBorder="1" applyAlignment="1">
      <alignment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 textRotation="90" wrapText="1"/>
    </xf>
    <xf numFmtId="0" fontId="2" fillId="3" borderId="8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3" borderId="30" xfId="1" applyFont="1" applyFill="1" applyBorder="1" applyAlignment="1">
      <alignment horizontal="center" vertical="center" textRotation="90" wrapText="1"/>
    </xf>
    <xf numFmtId="0" fontId="2" fillId="3" borderId="40" xfId="1" applyFont="1" applyFill="1" applyBorder="1" applyAlignment="1">
      <alignment horizontal="center" vertical="center" textRotation="90" wrapText="1"/>
    </xf>
    <xf numFmtId="0" fontId="2" fillId="3" borderId="19" xfId="1" applyFont="1" applyFill="1" applyBorder="1" applyAlignment="1">
      <alignment horizontal="center" vertical="center" textRotation="90" wrapText="1"/>
    </xf>
  </cellXfs>
  <cellStyles count="4">
    <cellStyle name="Milliers" xfId="2" builtinId="3"/>
    <cellStyle name="Normal" xfId="0" builtinId="0"/>
    <cellStyle name="Normal 2" xfId="1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zoomScaleNormal="100" zoomScalePageLayoutView="90" workbookViewId="0">
      <selection activeCell="A2" sqref="A2:J25"/>
    </sheetView>
  </sheetViews>
  <sheetFormatPr baseColWidth="10" defaultColWidth="1.7109375" defaultRowHeight="12" x14ac:dyDescent="0.2"/>
  <cols>
    <col min="1" max="1" width="5.28515625" style="1" customWidth="1"/>
    <col min="2" max="2" width="41" style="1" customWidth="1"/>
    <col min="3" max="3" width="10.7109375" style="1" customWidth="1"/>
    <col min="4" max="4" width="16.85546875" style="1" customWidth="1"/>
    <col min="5" max="5" width="10.28515625" style="1" customWidth="1"/>
    <col min="6" max="6" width="15.42578125" style="1" customWidth="1"/>
    <col min="7" max="7" width="10.28515625" style="1" customWidth="1"/>
    <col min="8" max="8" width="15.42578125" style="1" customWidth="1"/>
    <col min="9" max="9" width="10.28515625" style="1" customWidth="1"/>
    <col min="10" max="10" width="15.42578125" style="1" customWidth="1"/>
    <col min="11" max="11" width="12" style="1" customWidth="1"/>
    <col min="12" max="16384" width="1.7109375" style="1"/>
  </cols>
  <sheetData>
    <row r="2" spans="1:11" ht="26.25" customHeight="1" x14ac:dyDescent="0.25">
      <c r="B2" s="20" t="s">
        <v>10</v>
      </c>
      <c r="E2" s="72" t="s">
        <v>14</v>
      </c>
    </row>
    <row r="4" spans="1:11" ht="15" customHeight="1" x14ac:dyDescent="0.2">
      <c r="B4" s="12"/>
      <c r="C4" s="76" t="s">
        <v>4</v>
      </c>
      <c r="D4" s="77"/>
      <c r="E4" s="78" t="s">
        <v>11</v>
      </c>
      <c r="F4" s="77"/>
      <c r="G4" s="76" t="s">
        <v>12</v>
      </c>
      <c r="H4" s="77"/>
      <c r="I4" s="76" t="s">
        <v>13</v>
      </c>
      <c r="J4" s="77"/>
    </row>
    <row r="5" spans="1:11" ht="15.75" customHeight="1" x14ac:dyDescent="0.2">
      <c r="A5" s="79" t="s">
        <v>5</v>
      </c>
      <c r="B5" s="5" t="s">
        <v>22</v>
      </c>
      <c r="C5" s="6"/>
      <c r="D5" s="23"/>
      <c r="E5" s="7"/>
      <c r="F5" s="7"/>
      <c r="G5" s="41"/>
      <c r="H5" s="42"/>
      <c r="I5" s="41"/>
      <c r="J5" s="42"/>
    </row>
    <row r="6" spans="1:11" ht="15.75" customHeight="1" thickBot="1" x14ac:dyDescent="0.25">
      <c r="A6" s="80"/>
      <c r="B6" s="13" t="s">
        <v>0</v>
      </c>
      <c r="C6" s="16"/>
      <c r="D6" s="3" t="s">
        <v>2</v>
      </c>
      <c r="E6" s="2"/>
      <c r="F6" s="3" t="s">
        <v>2</v>
      </c>
      <c r="G6" s="4"/>
      <c r="H6" s="3" t="s">
        <v>2</v>
      </c>
      <c r="I6" s="4"/>
      <c r="J6" s="3" t="s">
        <v>2</v>
      </c>
    </row>
    <row r="7" spans="1:11" ht="27.75" customHeight="1" thickTop="1" x14ac:dyDescent="0.2">
      <c r="A7" s="80"/>
      <c r="B7" s="66" t="s">
        <v>15</v>
      </c>
      <c r="C7" s="45"/>
      <c r="D7" s="24"/>
      <c r="E7" s="45"/>
      <c r="F7" s="37"/>
      <c r="G7" s="73"/>
      <c r="H7" s="74"/>
      <c r="I7" s="73"/>
      <c r="J7" s="74"/>
    </row>
    <row r="8" spans="1:11" ht="27.75" customHeight="1" x14ac:dyDescent="0.2">
      <c r="A8" s="80"/>
      <c r="B8" s="65" t="s">
        <v>16</v>
      </c>
      <c r="C8" s="47"/>
      <c r="D8" s="24"/>
      <c r="E8" s="47"/>
      <c r="F8" s="37"/>
      <c r="G8" s="64"/>
      <c r="H8" s="27"/>
      <c r="I8" s="64"/>
      <c r="J8" s="27"/>
    </row>
    <row r="9" spans="1:11" ht="27.75" customHeight="1" x14ac:dyDescent="0.2">
      <c r="A9" s="80"/>
      <c r="B9" s="14" t="s">
        <v>25</v>
      </c>
      <c r="C9" s="64"/>
      <c r="D9" s="24"/>
      <c r="E9" s="64"/>
      <c r="F9" s="37"/>
      <c r="G9" s="64"/>
      <c r="H9" s="26"/>
      <c r="I9" s="64"/>
      <c r="J9" s="26"/>
    </row>
    <row r="10" spans="1:11" ht="30" customHeight="1" thickBot="1" x14ac:dyDescent="0.25">
      <c r="A10" s="80"/>
      <c r="B10" s="14" t="s">
        <v>26</v>
      </c>
      <c r="C10" s="47"/>
      <c r="D10" s="24"/>
      <c r="E10" s="64"/>
      <c r="F10" s="39"/>
      <c r="G10" s="64"/>
      <c r="H10" s="48"/>
      <c r="I10" s="64"/>
      <c r="J10" s="48"/>
    </row>
    <row r="11" spans="1:11" ht="25.5" customHeight="1" thickTop="1" thickBot="1" x14ac:dyDescent="0.25">
      <c r="A11" s="81"/>
      <c r="B11" s="15" t="s">
        <v>17</v>
      </c>
      <c r="C11" s="45" t="e">
        <f>D11/$D$21</f>
        <v>#DIV/0!</v>
      </c>
      <c r="D11" s="25">
        <f>F11+H11+J11</f>
        <v>0</v>
      </c>
      <c r="E11" s="45" t="e">
        <f>F11/$F$21</f>
        <v>#DIV/0!</v>
      </c>
      <c r="F11" s="40">
        <f>F8+F9+F7+F10</f>
        <v>0</v>
      </c>
      <c r="G11" s="45" t="e">
        <f>H11/$H$21</f>
        <v>#DIV/0!</v>
      </c>
      <c r="H11" s="49">
        <f>H8+H9+H7+H10</f>
        <v>0</v>
      </c>
      <c r="I11" s="45" t="e">
        <f>J11/$J$21</f>
        <v>#DIV/0!</v>
      </c>
      <c r="J11" s="36">
        <f>J8+J9+J7+J10</f>
        <v>0</v>
      </c>
    </row>
    <row r="12" spans="1:11" ht="15.75" customHeight="1" thickTop="1" x14ac:dyDescent="0.2">
      <c r="A12" s="82" t="s">
        <v>9</v>
      </c>
      <c r="B12" s="8" t="s">
        <v>23</v>
      </c>
      <c r="C12" s="9"/>
      <c r="D12" s="9"/>
      <c r="E12" s="10"/>
      <c r="F12" s="11"/>
      <c r="G12" s="43"/>
      <c r="H12" s="44"/>
      <c r="I12" s="43"/>
      <c r="J12" s="44"/>
    </row>
    <row r="13" spans="1:11" ht="14.25" customHeight="1" thickBot="1" x14ac:dyDescent="0.25">
      <c r="A13" s="83"/>
      <c r="B13" s="13" t="s">
        <v>0</v>
      </c>
      <c r="C13" s="16" t="s">
        <v>1</v>
      </c>
      <c r="D13" s="3" t="s">
        <v>2</v>
      </c>
      <c r="E13" s="2" t="s">
        <v>1</v>
      </c>
      <c r="F13" s="3" t="s">
        <v>2</v>
      </c>
      <c r="G13" s="4" t="s">
        <v>3</v>
      </c>
      <c r="H13" s="3" t="s">
        <v>2</v>
      </c>
      <c r="I13" s="4" t="s">
        <v>3</v>
      </c>
      <c r="J13" s="3" t="s">
        <v>2</v>
      </c>
      <c r="K13" s="28"/>
    </row>
    <row r="14" spans="1:11" ht="28.5" customHeight="1" thickTop="1" x14ac:dyDescent="0.2">
      <c r="A14" s="83"/>
      <c r="B14" s="69" t="s">
        <v>27</v>
      </c>
      <c r="C14" s="31"/>
      <c r="D14" s="21"/>
      <c r="E14" s="30"/>
      <c r="F14" s="38"/>
      <c r="G14" s="45"/>
      <c r="H14" s="46"/>
      <c r="I14" s="45"/>
      <c r="J14" s="46"/>
    </row>
    <row r="15" spans="1:11" ht="37.5" customHeight="1" x14ac:dyDescent="0.2">
      <c r="A15" s="83"/>
      <c r="B15" s="68" t="s">
        <v>19</v>
      </c>
      <c r="C15" s="31"/>
      <c r="D15" s="21"/>
      <c r="E15" s="30"/>
      <c r="F15" s="38"/>
      <c r="G15" s="64"/>
      <c r="H15" s="27"/>
      <c r="I15" s="47"/>
      <c r="J15" s="27"/>
      <c r="K15" s="32"/>
    </row>
    <row r="16" spans="1:11" ht="25.5" customHeight="1" x14ac:dyDescent="0.2">
      <c r="A16" s="83"/>
      <c r="B16" s="67" t="s">
        <v>20</v>
      </c>
      <c r="C16" s="31"/>
      <c r="D16" s="21"/>
      <c r="E16" s="30"/>
      <c r="F16" s="27"/>
      <c r="G16" s="47"/>
      <c r="H16" s="27"/>
      <c r="I16" s="64"/>
      <c r="J16" s="27"/>
    </row>
    <row r="17" spans="1:11" ht="25.5" customHeight="1" x14ac:dyDescent="0.2">
      <c r="A17" s="83"/>
      <c r="B17" s="71" t="s">
        <v>24</v>
      </c>
      <c r="C17" s="31"/>
      <c r="D17" s="70"/>
      <c r="E17" s="30"/>
      <c r="F17" s="70"/>
      <c r="G17" s="30"/>
      <c r="H17" s="70"/>
      <c r="I17" s="30"/>
      <c r="J17" s="70"/>
    </row>
    <row r="18" spans="1:11" ht="25.5" customHeight="1" thickBot="1" x14ac:dyDescent="0.25">
      <c r="A18" s="84"/>
      <c r="B18" s="71" t="s">
        <v>21</v>
      </c>
      <c r="C18" s="31"/>
      <c r="D18" s="70"/>
      <c r="E18" s="30"/>
      <c r="F18" s="70"/>
      <c r="G18" s="30"/>
      <c r="H18" s="70"/>
      <c r="I18" s="30"/>
      <c r="J18" s="70"/>
    </row>
    <row r="19" spans="1:11" ht="24.75" customHeight="1" thickTop="1" thickBot="1" x14ac:dyDescent="0.25">
      <c r="A19" s="18"/>
      <c r="B19" s="15" t="s">
        <v>18</v>
      </c>
      <c r="C19" s="31" t="e">
        <f t="shared" ref="C19" si="0">D19/$D$21</f>
        <v>#DIV/0!</v>
      </c>
      <c r="D19" s="50">
        <f>F19+H19+J19</f>
        <v>0</v>
      </c>
      <c r="E19" s="30" t="e">
        <f t="shared" ref="E19" si="1">F19/$F$21</f>
        <v>#DIV/0!</v>
      </c>
      <c r="F19" s="56">
        <f>F14+F15+F16+F17+F18</f>
        <v>0</v>
      </c>
      <c r="G19" s="63">
        <f>SUM(G14:G16)</f>
        <v>0</v>
      </c>
      <c r="H19" s="51">
        <f>H14+H15+H16+H17+H18</f>
        <v>0</v>
      </c>
      <c r="I19" s="47" t="e">
        <f t="shared" ref="I19" si="2">J19/$J$21</f>
        <v>#DIV/0!</v>
      </c>
      <c r="J19" s="52">
        <f>J14+J15+J16+J17+J18</f>
        <v>0</v>
      </c>
    </row>
    <row r="20" spans="1:11" ht="11.25" customHeight="1" thickTop="1" thickBot="1" x14ac:dyDescent="0.25">
      <c r="B20" s="75"/>
      <c r="C20" s="75"/>
      <c r="D20" s="75"/>
      <c r="E20" s="75"/>
      <c r="F20" s="75"/>
      <c r="G20" s="75"/>
      <c r="H20" s="75"/>
      <c r="I20" s="75"/>
      <c r="J20" s="75"/>
    </row>
    <row r="21" spans="1:11" ht="13.5" thickTop="1" thickBot="1" x14ac:dyDescent="0.25">
      <c r="B21" s="17" t="s">
        <v>6</v>
      </c>
      <c r="C21" s="34" t="e">
        <f>E21+G21+I21</f>
        <v>#DIV/0!</v>
      </c>
      <c r="D21" s="22">
        <f>D11+D19</f>
        <v>0</v>
      </c>
      <c r="E21" s="33" t="e">
        <f>F21/D21</f>
        <v>#DIV/0!</v>
      </c>
      <c r="F21" s="29">
        <f>F11+F19</f>
        <v>0</v>
      </c>
      <c r="G21" s="33" t="e">
        <f>H21/D21</f>
        <v>#DIV/0!</v>
      </c>
      <c r="H21" s="53">
        <f>H11+H19</f>
        <v>0</v>
      </c>
      <c r="I21" s="54" t="e">
        <f>J21/D21</f>
        <v>#DIV/0!</v>
      </c>
      <c r="J21" s="55">
        <f>J19+J11</f>
        <v>0</v>
      </c>
    </row>
    <row r="22" spans="1:11" ht="9.75" customHeight="1" thickTop="1" thickBot="1" x14ac:dyDescent="0.25">
      <c r="B22" s="57"/>
      <c r="C22" s="58"/>
      <c r="D22" s="59"/>
      <c r="E22" s="60"/>
      <c r="F22" s="61"/>
      <c r="G22" s="60"/>
      <c r="H22" s="61"/>
      <c r="I22" s="60"/>
      <c r="J22" s="62"/>
      <c r="K22" s="35"/>
    </row>
    <row r="23" spans="1:11" ht="15.75" customHeight="1" thickTop="1" thickBot="1" x14ac:dyDescent="0.25">
      <c r="B23" s="17" t="s">
        <v>7</v>
      </c>
      <c r="C23" s="34">
        <v>0.06</v>
      </c>
      <c r="D23" s="22">
        <f>D21*C23</f>
        <v>0</v>
      </c>
      <c r="E23" s="33"/>
      <c r="F23" s="29">
        <f>F21*C23</f>
        <v>0</v>
      </c>
      <c r="G23" s="33"/>
      <c r="H23" s="53">
        <f>H21*C23</f>
        <v>0</v>
      </c>
      <c r="I23" s="54"/>
      <c r="J23" s="55">
        <f>J21*C23</f>
        <v>0</v>
      </c>
      <c r="K23" s="35"/>
    </row>
    <row r="24" spans="1:11" ht="9.75" customHeight="1" thickTop="1" thickBot="1" x14ac:dyDescent="0.25">
      <c r="A24" s="19"/>
      <c r="B24" s="57"/>
      <c r="C24" s="58"/>
      <c r="D24" s="59"/>
      <c r="E24" s="60"/>
      <c r="F24" s="61"/>
      <c r="G24" s="60"/>
      <c r="H24" s="61"/>
      <c r="I24" s="60"/>
      <c r="J24" s="62"/>
      <c r="K24" s="28"/>
    </row>
    <row r="25" spans="1:11" ht="25.5" customHeight="1" thickTop="1" thickBot="1" x14ac:dyDescent="0.25">
      <c r="B25" s="17" t="s">
        <v>8</v>
      </c>
      <c r="C25" s="34"/>
      <c r="D25" s="22">
        <f>D21+D23</f>
        <v>0</v>
      </c>
      <c r="E25" s="33"/>
      <c r="F25" s="29">
        <f>F21+F23</f>
        <v>0</v>
      </c>
      <c r="G25" s="33"/>
      <c r="H25" s="53">
        <f>H21+H23</f>
        <v>0</v>
      </c>
      <c r="I25" s="54"/>
      <c r="J25" s="55">
        <f>J21+J23</f>
        <v>0</v>
      </c>
    </row>
    <row r="26" spans="1:11" ht="9.75" customHeight="1" thickTop="1" x14ac:dyDescent="0.2"/>
  </sheetData>
  <mergeCells count="7">
    <mergeCell ref="A5:A11"/>
    <mergeCell ref="A12:A18"/>
    <mergeCell ref="B20:J20"/>
    <mergeCell ref="C4:D4"/>
    <mergeCell ref="E4:F4"/>
    <mergeCell ref="G4:H4"/>
    <mergeCell ref="I4:J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REPARTIT HONORAIRES ILOT 333</vt:lpstr>
      <vt:lpstr>'REPARTIT HONORAIRES ILOT 333'!Zone_d_impression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DENICOURT</dc:creator>
  <cp:lastModifiedBy>Laurence RIBOT</cp:lastModifiedBy>
  <cp:lastPrinted>2019-04-12T03:42:15Z</cp:lastPrinted>
  <dcterms:created xsi:type="dcterms:W3CDTF">2007-09-19T03:25:59Z</dcterms:created>
  <dcterms:modified xsi:type="dcterms:W3CDTF">2019-04-15T05:44:17Z</dcterms:modified>
</cp:coreProperties>
</file>