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P:\aproduc\Autocad\FSH\2599-Paita grand Parc - secteur 05\7 - TRAVAUX\14_MUR\01_Etudes\Relance\"/>
    </mc:Choice>
  </mc:AlternateContent>
  <xr:revisionPtr revIDLastSave="0" documentId="13_ncr:1_{98CCBC38-43B3-45CD-9BE7-6A4698BA3955}" xr6:coauthVersionLast="47" xr6:coauthVersionMax="47" xr10:uidLastSave="{00000000-0000-0000-0000-000000000000}"/>
  <bookViews>
    <workbookView xWindow="-120" yWindow="-120" windowWidth="29040" windowHeight="15840" tabRatio="847" activeTab="1" xr2:uid="{00000000-000D-0000-FFFF-FFFF00000000}"/>
  </bookViews>
  <sheets>
    <sheet name="PDG BPU" sheetId="14" r:id="rId1"/>
    <sheet name="04_BPU" sheetId="12" r:id="rId2"/>
    <sheet name="PDG DE" sheetId="15" r:id="rId3"/>
    <sheet name="05_DE" sheetId="9" r:id="rId4"/>
  </sheets>
  <externalReferences>
    <externalReference r:id="rId5"/>
  </externalReferences>
  <definedNames>
    <definedName name="BASEPRIX">'05_DE'!$B$1:$G$96</definedName>
    <definedName name="_xlnm.Print_Titles" localSheetId="1">'04_BPU'!$3:$6</definedName>
    <definedName name="_xlnm.Print_Titles" localSheetId="3">'05_DE'!$1:$7</definedName>
    <definedName name="Unites">[1]Unités!$B$4:$C$20</definedName>
    <definedName name="_xlnm.Print_Area" localSheetId="1">'04_BPU'!$B$1:$E$214</definedName>
    <definedName name="_xlnm.Print_Area" localSheetId="3">'05_DE'!$B$1:$G$123</definedName>
    <definedName name="_xlnm.Print_Area" localSheetId="0">'PDG BPU'!$A$1:$J$49</definedName>
    <definedName name="_xlnm.Print_Area" localSheetId="2">'PDG DE'!$A$1:$J$49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9" l="1"/>
  <c r="G46" i="9" l="1"/>
  <c r="G45" i="9"/>
  <c r="G44" i="9"/>
  <c r="G70" i="9"/>
  <c r="C119" i="9"/>
  <c r="G96" i="9"/>
  <c r="G97" i="9" s="1"/>
  <c r="G119" i="9" s="1"/>
  <c r="G98" i="9"/>
  <c r="F49" i="9"/>
  <c r="G49" i="9" s="1"/>
  <c r="G122" i="9" l="1"/>
  <c r="C106" i="9" l="1"/>
  <c r="C107" i="9"/>
  <c r="C108" i="9"/>
  <c r="C109" i="9"/>
  <c r="G69" i="9" l="1"/>
  <c r="G68" i="9"/>
  <c r="G67" i="9"/>
  <c r="G14" i="9"/>
  <c r="G65" i="9"/>
  <c r="G38" i="9" l="1"/>
  <c r="G39" i="9"/>
  <c r="G40" i="9"/>
  <c r="G41" i="9"/>
  <c r="G42" i="9"/>
  <c r="G43" i="9"/>
  <c r="G48" i="9"/>
  <c r="F37" i="9"/>
  <c r="G37" i="9" s="1"/>
  <c r="F50" i="9"/>
  <c r="G50" i="9" s="1"/>
  <c r="G11" i="9" l="1"/>
  <c r="G12" i="9"/>
  <c r="G84" i="9"/>
  <c r="G85" i="9"/>
  <c r="G86" i="9"/>
  <c r="G87" i="9"/>
  <c r="G88" i="9"/>
  <c r="G89" i="9"/>
  <c r="G90" i="9"/>
  <c r="G91" i="9"/>
  <c r="G83" i="9"/>
  <c r="G79" i="9"/>
  <c r="G63" i="9"/>
  <c r="G64" i="9"/>
  <c r="G71" i="9"/>
  <c r="G72" i="9"/>
  <c r="G73" i="9"/>
  <c r="G74" i="9"/>
  <c r="G75" i="9"/>
  <c r="G76" i="9"/>
  <c r="G77" i="9"/>
  <c r="G78" i="9"/>
  <c r="G58" i="9"/>
  <c r="G55" i="9"/>
  <c r="G56" i="9"/>
  <c r="G57" i="9"/>
  <c r="G54" i="9"/>
  <c r="G51" i="9"/>
  <c r="G36" i="9"/>
  <c r="G59" i="9" l="1"/>
  <c r="G29" i="9"/>
  <c r="G30" i="9"/>
  <c r="G31" i="9"/>
  <c r="G32" i="9"/>
  <c r="G33" i="9"/>
  <c r="G34" i="9"/>
  <c r="G35" i="9"/>
  <c r="G23" i="9"/>
  <c r="G24" i="9"/>
  <c r="G25" i="9"/>
  <c r="G26" i="9"/>
  <c r="G27" i="9"/>
  <c r="G28" i="9"/>
  <c r="G22" i="9"/>
  <c r="G15" i="9"/>
  <c r="G16" i="9"/>
  <c r="G18" i="9"/>
  <c r="G19" i="9"/>
  <c r="G13" i="9"/>
  <c r="G52" i="9" l="1"/>
  <c r="G20" i="9"/>
  <c r="G108" i="9" l="1"/>
  <c r="C110" i="9" l="1"/>
  <c r="G80" i="9" l="1"/>
  <c r="G109" i="9" s="1"/>
  <c r="G92" i="9"/>
  <c r="G110" i="9" s="1"/>
  <c r="G106" i="9" l="1"/>
  <c r="G107" i="9" l="1"/>
  <c r="G113" i="9" l="1"/>
</calcChain>
</file>

<file path=xl/sharedStrings.xml><?xml version="1.0" encoding="utf-8"?>
<sst xmlns="http://schemas.openxmlformats.org/spreadsheetml/2006/main" count="423" uniqueCount="194">
  <si>
    <t>DESIGNATION DES OUVRAGES</t>
  </si>
  <si>
    <t>U</t>
  </si>
  <si>
    <t>P.U</t>
  </si>
  <si>
    <t>CHAPITRE 0 : INSTALLATION</t>
  </si>
  <si>
    <t>Total Chapitre 0 :</t>
  </si>
  <si>
    <t xml:space="preserve">CHAPITRE 1 : TERRASSEMENT </t>
  </si>
  <si>
    <t>Décapage</t>
  </si>
  <si>
    <t>Remblais de masse en réemploi</t>
  </si>
  <si>
    <t>Remblais de masse en emprunt</t>
  </si>
  <si>
    <t>Transport terme fixe</t>
  </si>
  <si>
    <t>Total Chapitre 1 :</t>
  </si>
  <si>
    <t>CHAPITRE 2 : CHAUSSEE/REVETEMENT</t>
  </si>
  <si>
    <t>Total Chapitre 2 :</t>
  </si>
  <si>
    <t>Total Chapitre 3 :</t>
  </si>
  <si>
    <t>ML</t>
  </si>
  <si>
    <t>M2</t>
  </si>
  <si>
    <t xml:space="preserve"> </t>
  </si>
  <si>
    <t>M3</t>
  </si>
  <si>
    <t>M3xkm</t>
  </si>
  <si>
    <t>Déblais meubles</t>
  </si>
  <si>
    <t>1.</t>
  </si>
  <si>
    <t>1.1</t>
  </si>
  <si>
    <t>1.2</t>
  </si>
  <si>
    <t>1.3</t>
  </si>
  <si>
    <t>1.5</t>
  </si>
  <si>
    <t>1.11</t>
  </si>
  <si>
    <t>1.12</t>
  </si>
  <si>
    <t>Marquage blanc, ligne continue - larg. 6cm</t>
  </si>
  <si>
    <t>Marquage logo vélo</t>
  </si>
  <si>
    <t>3.</t>
  </si>
  <si>
    <t>2.</t>
  </si>
  <si>
    <t>ml</t>
  </si>
  <si>
    <t>m3</t>
  </si>
  <si>
    <t>Tranches 1 - 2 -3</t>
  </si>
  <si>
    <t>Démolition d'ouvrages béton armé</t>
  </si>
  <si>
    <t>Dépose soignée de clôture existante</t>
  </si>
  <si>
    <t>1.10.1</t>
  </si>
  <si>
    <t>1.10.2</t>
  </si>
  <si>
    <t xml:space="preserve">PV pour déblais rocheux </t>
  </si>
  <si>
    <t>1.14.1</t>
  </si>
  <si>
    <t>1.14.2</t>
  </si>
  <si>
    <t>ONDEMIA RIVE DROITE</t>
  </si>
  <si>
    <t>Bandes podotactiles</t>
  </si>
  <si>
    <t>Marquage blanc, ligne continue - larg. 25cm</t>
  </si>
  <si>
    <t>Marquage blanc, passage piéton, dent et zébras</t>
  </si>
  <si>
    <t>3.2.1</t>
  </si>
  <si>
    <t>3.2.2</t>
  </si>
  <si>
    <t>Fourniture et mise en œuvre de terre végétale</t>
  </si>
  <si>
    <t>Gazon rustique</t>
  </si>
  <si>
    <t>Total Chapitre 12 :</t>
  </si>
  <si>
    <t xml:space="preserve">RECAPITULATIF ESTIMATION DCE </t>
  </si>
  <si>
    <t xml:space="preserve">Total Général (HT) </t>
  </si>
  <si>
    <t>Terme Kilométrique</t>
  </si>
  <si>
    <t xml:space="preserve">DETAIL ESTIMATIF </t>
  </si>
  <si>
    <t>Revêtement en enrobés pour trottoirs BBM</t>
  </si>
  <si>
    <t>Qti</t>
  </si>
  <si>
    <t>Montant</t>
  </si>
  <si>
    <t>MARCHE INITIAL</t>
  </si>
  <si>
    <t>Frais d'installation</t>
  </si>
  <si>
    <t>Etudes topographiques</t>
  </si>
  <si>
    <t>1.4</t>
  </si>
  <si>
    <t>Signalisation temporaire</t>
  </si>
  <si>
    <t>Plans de récolement et DOE</t>
  </si>
  <si>
    <t>Démolition, nettoyage chez riverain</t>
  </si>
  <si>
    <t xml:space="preserve">Nettoyage et débroussaillage </t>
  </si>
  <si>
    <t>1.10</t>
  </si>
  <si>
    <t>Déblais</t>
  </si>
  <si>
    <t>Remblais de masse et de modelage</t>
  </si>
  <si>
    <t>1.11.1</t>
  </si>
  <si>
    <t>1.11.2</t>
  </si>
  <si>
    <t>2.1</t>
  </si>
  <si>
    <t>Reprofilage structure en place - piste/trottoir</t>
  </si>
  <si>
    <t>2.2</t>
  </si>
  <si>
    <t>1.13</t>
  </si>
  <si>
    <t>Transports</t>
  </si>
  <si>
    <t>Murs de soutènement</t>
  </si>
  <si>
    <t>1.12.1</t>
  </si>
  <si>
    <t>1.12.2</t>
  </si>
  <si>
    <t>1.14</t>
  </si>
  <si>
    <t>Terre végétale</t>
  </si>
  <si>
    <t>Drain y compris connexion</t>
  </si>
  <si>
    <t>Murs de soutènement - ht comprise entre 1,20m et 1,60m</t>
  </si>
  <si>
    <t>Clôture grillagée type Axis - ht. 1,30 m</t>
  </si>
  <si>
    <t>Repose de clôture axis - ht 2,00m</t>
  </si>
  <si>
    <t>1.11.3</t>
  </si>
  <si>
    <t>Remblais pour substitution</t>
  </si>
  <si>
    <t>Constat d'huissier</t>
  </si>
  <si>
    <t>REALISATION D'UN MUR DE SOUTENEMENT EN LIMITE FONCIERE</t>
  </si>
  <si>
    <t>N° DE PRIX</t>
  </si>
  <si>
    <t>3.1.1</t>
  </si>
  <si>
    <t>3.3.1</t>
  </si>
  <si>
    <t>3.3.2</t>
  </si>
  <si>
    <t>3.3.3</t>
  </si>
  <si>
    <t>3.3.4</t>
  </si>
  <si>
    <t>3.4</t>
  </si>
  <si>
    <t>3.1</t>
  </si>
  <si>
    <t>3.3</t>
  </si>
  <si>
    <t>Fourniture et pose de clôture</t>
  </si>
  <si>
    <t>Signalisation Horizontale</t>
  </si>
  <si>
    <t>3.2</t>
  </si>
  <si>
    <t>Signalisation Verticale</t>
  </si>
  <si>
    <t>Murs de soutènement - ht comprise entre 1,60 et 2,00m</t>
  </si>
  <si>
    <t>3.1.2</t>
  </si>
  <si>
    <t>3.1.3</t>
  </si>
  <si>
    <t>CHAPITRE 4 : ESPACES VERTS</t>
  </si>
  <si>
    <t>4.1</t>
  </si>
  <si>
    <t>4.1.1</t>
  </si>
  <si>
    <t>4.2</t>
  </si>
  <si>
    <t>4.2.1</t>
  </si>
  <si>
    <t>0.</t>
  </si>
  <si>
    <t>0.2</t>
  </si>
  <si>
    <t>0.3</t>
  </si>
  <si>
    <t>0.4</t>
  </si>
  <si>
    <t>0.5</t>
  </si>
  <si>
    <t>0.6</t>
  </si>
  <si>
    <t>0.7</t>
  </si>
  <si>
    <t>0.1</t>
  </si>
  <si>
    <t>BORDEREAU DES PRIX UNITAIRES</t>
  </si>
  <si>
    <t>FT</t>
  </si>
  <si>
    <t>L'unité :</t>
  </si>
  <si>
    <t>Le forfait :</t>
  </si>
  <si>
    <t>Le mètre linaire :</t>
  </si>
  <si>
    <t>Le mètre carré :</t>
  </si>
  <si>
    <t>Le mètre cube :</t>
  </si>
  <si>
    <t>Le mètre cube par kilomètre :</t>
  </si>
  <si>
    <t>PRIX UNITAIRE</t>
  </si>
  <si>
    <t xml:space="preserve">Ce prix rémunère au forfait, après accord du Maître d'Œuvre, le constat par huissier de justice agréé (expert auprès des tribunaux) de l'état des constructions riveraines et tous les ouvrages ou bâtiments à proximité des travaux et pouvant subir des désagréments généraux par ceux-ci, avant d'entreprendre les travaux, ainsi que lors de toutes réclamations. Un constat de l'ensemble de la zone de travaux sera effectué avant démarrage puis une mise à jour avant chaque démarrage de nouvelles phases.
Il comprend notamment :
- les déplacements de l'huissier de justice sur place ;
- les constats avec description de l'état des constructions, les photos des imperfections ;
- la fourniture des dossiers, un exemplaire numérique et un exemplaire papier.
Le maître d'œuvre devra être convié pour le démarrage du constat.
</t>
  </si>
  <si>
    <t xml:space="preserve">Ce prix rémunère, au forfait, jusqu'à la réception des travaux, les frais de mise en place, d'exploitation, de surveillance, de remplacement s'il y a lieu, de jour comme de nuit, et de repliement en fin de chantier du dispositif de signalisation temporaire et de déviation de la circulation pour les travaux. Il comprend notamment :
- L’ensemble des travaux de balisage, de sécurisation, de signalisations temporaires nécessaires au maintien des fonctionnalités sur les voies publiques, y compris pour les circulations piétonnes ;
- Les démarches administratives pour obtention des arrêtés de police et de circulation, en informant le Maître d’Œuvre des procédures envisagées. Ces démarches seront à réitérer autant de fois que nécessaire ;
- La mise en place par l'entrepreneur, d'une astreinte 24 heures sur 24 et 7 jours sur 7, pour intervention dans les deux heures qui suivent la demande des exploitants de voirie ou de réseaux, des services de secours, ou de la maîtrise d’œuvre, afin d'effectuer les réparations nécessaires à la mise en sécurité du chantier ou un incident. L’établissement de rapports d’incidents pour toutes interventions de l’astreinte ;
- L’établissement par l’entreprise du phasage des travaux, des études d’aménagement des déviations éventuelles et de la signalisation temporaire ;
Le règlement s'effectuera par fraction mensuelle sur la durée du marché en considérant les délais d’exécution fixés à l’acte d’engament.
</t>
  </si>
  <si>
    <t>Etudes d'exécution</t>
  </si>
  <si>
    <t xml:space="preserve">Ce prix rémunère la réalisation des études et plans d’exécution nécessaires à la réalisation du chantier, conformément aux dispositions du CCTP (et annexes) et du CCAP, y compris l'édition de fichier informatique DWG et leur approbation par le maître d’œuvre. Il comprend notamment :
- L’établissement et mises à jour du Plan d’Assurance Qualité,
- les levers topographiques contradictoires, 
- les frais de personnel, de transport et de mise à disposition du matériel nécessaire à ces travaux,
- la réalisation de sondages sur réseaux existants et le levé en XYZ en vue de déterminer les conditions de croisements y compris demande d’arrêtés afférentes. La réfection des tranchées et du revêtement au droit des points de sondages en analogie avec l’existant,
- les documents, études et plans d'exécution.
Le règlement s'effectuera à raison de :
− 30% à la fin de la période de préparation, 
− 70% après visa sans observation par le maître d'œuvre de tous les plans  et études d'exécution,.
</t>
  </si>
  <si>
    <t>Etudes géotechniques</t>
  </si>
  <si>
    <t xml:space="preserve">Ce prix rémunère le débroussaillage et nettoyage de la zone nécessaire au travaux. Il comprend notamment :
- l'élimination des arbres, arbustes, lianes dont la circonférence mesurée à 1,00 m du sol est inférieure à 150 cm, y compris l'extraction des souches,
- l'élimination des déchets, dépôts sauvages pouvant être présents,
- le chargement, le transport, l'évacuation en décharge des produits du nettoyage et débroussaillage, y compris les frais afférents.
</t>
  </si>
  <si>
    <t xml:space="preserve">Ce prix rémunère la dépose ou démolition d'ouvrages en béton armé existants (éléments de bordures, regards, tête de buse, dalle,  ouvrages divers) y compris évacuation des produits à la décharge publique, les frais de décharge et toutes sujétions. Le volume est mesuré au métré contradictoire avant démolition.
</t>
  </si>
  <si>
    <t xml:space="preserve">Ce prix rémunère la dépose soignée de clôtures existantes. Il comprend notamment :
- les opérations de repérage, de découpe préalables, y compris protection des ouvrages conservés,
- la dépose de la clôture y compris extraction des fondations,
- le chargement, le tri, le conditionnement et l'évacuation des éléments de clôture en décharge agréée, y compris frais liés,
</t>
  </si>
  <si>
    <t xml:space="preserve">Ces prix rémunèrent l'exécution de déblais pour réalisation du mur de soutènement et comprennent :
- les piquetages ;
- L’extraction des matériaux ;
- la protection contre les eaux de toute nature pendant l'exécution ;
- le réglage des talus, des fossés et du fond de fouille ;
- le compactage du fond de fouille ;
- la mise en dépôt et le transport dans un rayon de 500 m ;
- les déblais réalisés aux engins de faible puissance, en mitoyenneté ou au voisinage d’ouvrages existants ;
- toutes sujétions.
</t>
  </si>
  <si>
    <t xml:space="preserve">Pour les déblais en terrain meuble (sont concernés les terrains de toute nature travaillés au bouteur avec ou sans emploi d’une défonceuse portée à dent). 
</t>
  </si>
  <si>
    <t xml:space="preserve">Ce prix rémunère la plus value à la prestation 1.10.1 pour les déblais en rocher compact ne pouvant être extraits par un bouteur type D 9 H (385 cv DIN) équipé d'une défonceuse portée à une dent sans emploi préalable de brise roche hydraulique.
</t>
  </si>
  <si>
    <t xml:space="preserve">Ce prix rémunère les prestations décrites au paragraphe 1.11 avec en supplément l'exécution d'emprunt qui comprend : 
- l'ouverture éventuelle y compris les prestations de décapage et de débroussaillage sur le site d’emprunt ;
- l'extraction et chargement des matériaux ;
- la fourniture, le chargement, le déchargement et le transport à pied d'œuvre des matériaux ;
- le fractionnement ou l'enlèvement de blocs ;
- l'aménagement des lieux d'emprunts en fin d'exploitation.
</t>
  </si>
  <si>
    <t xml:space="preserve">Ce prix rémunère les prestations décrites au paragraphe 1.11 avec en supplément une reprise sur site des matériaux issus du chantier ou non, y compris pour les zones de modelage, comprenant le chargement, le déchargement et le transport des matériaux dans un rayon de 500 ml si nécessaire.
</t>
  </si>
  <si>
    <t xml:space="preserve">Ce prix rémunère les frais d'études et de travaux topographiques pour l'exécution des travaux tels qu'ils sont définis au CCTP, y compris la réalisation d'un levé topographique initial.
Le règlement s'effectuera par fraction mensuelle sur la durée du marché.
</t>
  </si>
  <si>
    <t xml:space="preserve">Les prix ci-dessous rémunèrent les opérations de transport de matériaux lorsque celles-ci ne figurent pas dans le libellé des prix unitaires.
</t>
  </si>
  <si>
    <t xml:space="preserve">Ce prix rémunère :
- le chargement, le déchargement et le transport jusqu’à 500 m comptés à partir du centre de gravité de la section de chargement ;
- Le déchargement en décharge,
- Les frais et redevances de mises en décharge.
</t>
  </si>
  <si>
    <t xml:space="preserve">Le terme kilométrique ne rémunère que le transport.
</t>
  </si>
  <si>
    <t xml:space="preserve">Ce prix rémunère l'exécution d'un revêtement en enrobé sur trottoirs en BBM épaisseur 4 cm, par moyens mécaniques ou manuels comprenant : 
- la fourniture et l’amenée à pied d’œuvre de tous les matériaux ;
- La fourniture des agréments des matériaux ;
- Le nettoyage et le balayage des surfaces à revêtir ;
- L’exécution d'une imprégnation gravillonnée, la mise en place de protections sur les bordures, visant à éviter les projections d’émulsions ;
- Le transport à pied d'œuvre et répandage, le compactage ;
- réalisation des engravures et des joints nécessaires pour raccordement à l'existant ;
- l’ensemble des agréments et essais en vue de la réception par le maître d’œuvre du revêtement, toutes sujétions.
</t>
  </si>
  <si>
    <t xml:space="preserve">Ces prix rémunèrent, au mètre linéaire, la fourniture et pose de clôtures sur mur béton. Il comprend notamment :
- La fourniture et l’amenée à pied d’œuvre de tous les matériaux ;
- Les opérations de piquetage et de nivellement ;
- La fourniture de clôture selon les modèles,
- La préparation du support pour l'ancrage,
- La fixation des poteaux par platine soudée et chevillée sur le mur béton, y compris toutes sujétions de fourniture et vérification du dimensionnement du système de fixation,
- La pose de jambes de force (à intervalle régulier et aux changements de direction)
- La fixation des panneaux sur les poteaux ;
- Le tri, le conditionnement et évacuation des matériaux excédentaires en décharge agréée.
</t>
  </si>
  <si>
    <t xml:space="preserve">Ce prix rémunère les prescriptions décrites au 3.1 sans la fourniture de clôture et avec reprise de clôture existante sur stock y compris le transport.
</t>
  </si>
  <si>
    <t xml:space="preserve">Ces prix rémunèrent la fourniture des matériaux de marquage homologué, conformes aux prescriptions du CCTP, et la mise en œuvre de bandes blanches continues ou discontinue de largeur, de longueur et d'espacements variables ou de pictogramme y compris le malaxage et comprend :
- Toutes les dépenses relatives à la fourniture, au transport et à la mise en œuvre des matériaux ;
- La remise des agréments des produits de marquage
- Le nettoyage et balayage des surfaces à traiter ;
- L'implantation en pré marquage de la signalisation sur les revêtements ;
- La fourniture et l'utilisation de pochoirs pour la représentation de pictogramme ;
- la signalisation provisoire ;
- le marquage sur revêtement ou bordures ;
- Les sujétions d'arrêt et de reprise d'intervention ;
- Les contraintes d'activité sous circulation ;
- Les sujétions de raccordement sur les marques existantes des voies adjacentes ;
- toutes sujétions.
</t>
  </si>
  <si>
    <t xml:space="preserve">Ce prix rémunère la fourniture et la pose de bandes podotactiles blanches conformes aux caractéristiques dimensionnelles de la norme NFP 98-352. Il comprend :
- l’ensemble des agréments et essais en vue de la réception par le maître d’œuvre du revêtement 
- la fourniture, le chargement et le transport à pied d’œuvre des bandes podotactiles en résine thermoplastique nécessaires ainsi que le stockage et leur conservation sur les lieux de pose,
- Le nettoyage et le balayage du support par moyens mécaniques et manuels ;
- Les implantations et le prémarquage ;
- la pose des bandes podotactiles, leur réglage en plan et en niveau.
- Les découpes liées au mobilier, angles, changements de pentes,
- Le nettoyage final avant réception via balayage et lavage avec nettoyeur haute pression (pour élimination des laitances de ciments, d’enduits ou résidus de collage) ;
- Les essais de réception, les contrôles pour réception avec le maitre d’œuvre
</t>
  </si>
  <si>
    <t xml:space="preserve">Ce prix rémunère, au mètre cube en place, la fourniture et la mise en œuvre de terre végétale. Il comprend :
- Le décompactage soigné du fond de forme et des parois (épaisseur de 30cm environ), y compris épierrage, l’enlèvement de tous débris de végétaux et de matériaux impropres à la végétalisation ;
- Le dressement du terrain à la griffe et au râteau aux côtes du projet avec une tolérance de plus ou moins 2,5cm ;
- La fourniture, le chargement de la terre végétale et le transport à pied d’œuvre ;
- La mise en œuvre de la terre végétale jusqu’à la cote souhaitée en prenant en compte le tassement futur, y compris tout le matériel nécessaire ;
- L’amendement nécessaire suivant la culture,
- Les fournitures, location d’outillage et main d’œuvre relatives au chargement soigné, déchargement soigné, transport
- Le réglage fin de l’altimétrie jusqu'à obtention des côtes du projet en prenant en compte les foisonnements et en prévoyant les rechargements éventuels ;
- Le nettoyage et tri éventuel après intervention des abords et lieux de travaux.
</t>
  </si>
  <si>
    <t xml:space="preserve">Ce prix rémunère la création au m² d’un gazon rustique par la technique d’engazonnement par mottes, à raison de 5 mottes/m² au minimum. Il comprend :
- Le décompactage du sol, y compris l’épierrage, l’enlèvement de tous débris de végétaux et matériaux impropres à la végétation, un fraisage sur quinze centimètres, le dressement du terrain à la griffe et au râteau aux côtes du projet avec une tolérance de plus ou moins 2.5 centimètres ;
- L’amendement nécessaire à la semi du gazon ;
- Les fournitures, location d’outillage et main d’œuvre relatives au chargement soigné, déchargement soigné, transport des plaques de gazon ;
- La pose du gazon par mottes,
- Les arrosages et la fertilisation autant que nécessaire ;
- Le remplacement des plaques de gazon périssantes ;
- Les deux premières tontes, et l'entretien jusqu'à la réception des travaux, y compris l'arrosage et traitements éventuels.
</t>
  </si>
  <si>
    <t xml:space="preserve">Ce prix rémunère la réalisation des plans de récolement et du dossier des ouvrages exécutés, conformément aux dispositions du CCTP (et annexes) et du CCAP, y compris l'édition de fichier informatique DWG à la demande du bureau d'études, leur approbation par les concessionnaires et leur édition en 7 exemplaires.
Le règlement s'effectuera dans les conditions suivantes :
- 2/3 du forfait après réception d’un premier dossier complet pour avis ;
- le solde à réception des documents visés par les concessionnaires, les gestionnaires de voirie et la maitrise d’Œuvre.
</t>
  </si>
  <si>
    <t xml:space="preserve">Ce prix rémunère la libération du terrain nécessaire à la réalisation du mur sur les parcelles privées. Il comprend notamment :
- les visites de site nécessaires avec prise de contact avec les propriétaires et validation de protocoles d'accord,
- la dépose et démolition soignées des ouvrages existants,
- le débroussaillage, la coupe des plantations existantes,
- le chargement, le transport, l'évacuation en décharge des produits de la libération des terrains, y compris les frais afférents.
</t>
  </si>
  <si>
    <t xml:space="preserve">Ce prix rémunère le décapage sur une épaisseur de 0,20m minimum dans les zones prescrites par le Maître d'Œuvre et comprend l'enlèvement de la terre végétale, la mise en dépôt et l’évacuation en décharge, les frais de transport, les frais de décharge et toutes sujétions.
</t>
  </si>
  <si>
    <t xml:space="preserve">Ces prix rémunèrent l'exécution de remblais de masse et comprend :
- la mise en œuvre des matériaux suivant les caractéristiques définies au C.C.T.P., y compris la mise en œuvre sur les parcelles privées pour remodelage,
- le régalage, l'arrosage et le compactage ;
- le réglage de la plate-forme et des talus au profil défini y compris l’évacuation des excédents de matériaux ;
- la protection contre les eaux de toutes natures ;
- Les essais de portance à la plaque en vue des opérations de réception ;
- toutes sujétions.
</t>
  </si>
  <si>
    <t xml:space="preserve">Ce prix rémunère les prestations décrites au paragraphe 1.11 pour la mise en œuvre d'un matériau de type D31, insensible à l'eau, pour réalisation de l'assise du mur de soutènement. La nature du matériaux sera à confirmer par l'étude géotechnique.
</t>
  </si>
  <si>
    <t xml:space="preserve">Ce prix rémunère la fourniture et mise en œuvre d'une tranchée drainante en pied de soutènement. Il comprend notamment :
- la fourniture et mise en œuvre d'un géotextile anti-contaminant,
- la fourniture et mise en œuvre de matériaux drainants,
- la fourniture et mise en œuvre d'un drain routier tel que défini au CCTP, avec les cannelures vers le haut,
- le raccordement du drain sur un regard existant,
- le réglage et compactage,
- la réfection de tranchée à l'identique de l'existant lors des traversées de l'aménagement pour raccordement,
- les essais de compactage.
</t>
  </si>
  <si>
    <t xml:space="preserve">Ce prix rémunère le reprofilage de la couche d'assise existante de la piste cyclable-cheminement en GNT 0/20. Il comprend notamment :
- les vérifications nécessaires sur la couche existante : vérification du niveau fini, portance de la plateforme et aspect de la surface,
- la fourniture, le transport et le déchargement à pied d'œuvre des matériaux GNT 0/20 pour correction de la couche existante,
- la mise en œuvre, le réglage et le compactage de la plateforme,
</t>
  </si>
  <si>
    <t xml:space="preserve">Les prix suivants rémunèrent la fourniture et mise en place d'un ensemble de signalisation. Il comprend notamment :
- le dimensionnement du massif,
- les opérations d'implantation avec le maître d'œuvre, y compris toutes les sujétions liées à la présence de réseaux,
- les terrassements en déblais et remblais nécessaires,
- la fourniture du support et du panneau tels que décrits au CCTP,
- la réalisation du massif béton et la fixation du support,
- la fixation du panneau au support,
- toutes sujétions de fournitures,
- la remise en état du terrain,
- le tris, le conditionnement et l'évacuation des déchets en décharge agréée.
</t>
  </si>
  <si>
    <t xml:space="preserve">Ce prix rémunère, au forfait, la réalisation des études géotechniques de type G3 avec réalisation d'essais et de suivis pour l'exécution des travaux. Il comprend notamment :
- pour la partie voirie :
   - les essais d'agréments des matériaux mis en œuvre,
   - les essais de contrôle de mise en œuvre pour la GNT,
   - la réalisation de prélèvements, les essais de contrôle de mise en œuvre et les essais mécaniques sur les enrobés,
- pour la partie ouvrage :
   - la réalisation d'une étude préalable pour détermination des hypothèses de dimensionnement de l'ouvrage,
   - les essais d'agrément des matériaux mis en œuvre,
   - l'identification des matériaux de déblais,
   - le contrôle de la stabilité des talus,
   - la réception du fond de fouille, le suivi des travaux de purges et de substitution éventuels,
   - la réalisation de prélèvement et d'essais mécaniques sur les bétons,
- la présence d'un ingénieur géotechnicien à 2 réunions de chantier,
- la réalisation et transmission des rapports géotechniques,
- la remise en fin de chantier d'une attestation de conformité géotechnique.
Le règlement s'effectuera à raison de :
- 80% par fraction mensuelle, au prorata du pourcentage d'avancement des travaux,
- le solde après remise de l'ensemble des rapport et de l'attestation.
</t>
  </si>
  <si>
    <t>CHAPITRE 3 : SIGNALISATION</t>
  </si>
  <si>
    <t>5.</t>
  </si>
  <si>
    <t>CHAPITRE 5 : OPTIONS</t>
  </si>
  <si>
    <t>Total Option 1</t>
  </si>
  <si>
    <t>RECAPITULATIF OPTIONS CLOTURE SIC</t>
  </si>
  <si>
    <t>3.2.3</t>
  </si>
  <si>
    <t>Ensemble de signalisation C20a - Gamme petite</t>
  </si>
  <si>
    <t>Ensemble de signalisation C113+M3a - Gamme petite</t>
  </si>
  <si>
    <t>Fourniture et pose d'un panneau dos à dos - C114 - Gamme petite</t>
  </si>
  <si>
    <t>OPTION 1 : Fourniture et pose de clôture PVC type persienne - ht 1,30m - couleur blanche</t>
  </si>
  <si>
    <t>Réseaux</t>
  </si>
  <si>
    <t>Dépose d'un réseau électrique en attente</t>
  </si>
  <si>
    <t>1.15</t>
  </si>
  <si>
    <t>1.15.1</t>
  </si>
  <si>
    <t>1.15.2</t>
  </si>
  <si>
    <t xml:space="preserve">Ce prix rémunère la dépose soignée du fourreau électrique en attente, dans l'emprise de l'ouvrage de soutènement. Il comprend les plus values aux terrassements pour recherche du fourreau, sa mise de côté en vue de sa remise en place, son stockage sur site.
</t>
  </si>
  <si>
    <t xml:space="preserve">Repose d'un fourreau </t>
  </si>
  <si>
    <t xml:space="preserve">Ce prix rémunère l’ensemble des frais et prestations de l’entreprise relatifs à l’installation et à l’organisation de chantier conformément aux dispositions du CCTP et du CCAP. Il comprend notamment :
- les frais d'amenée, de repli et de mise en place de tout le matériel et des baraques de chantiers ;
- les frais de branchements aux réseaux divers si nécessaires (abonnement et consommation à la charge de l’entreprise) ;
- la réalisation et l’entretien d’aires de stockage du matériel, des déblais, des purges, des fouilles ;
- la réalisation d’une clôture grillagée, (h=1.50m min.) autour de la zone d’installation de chantier ;
- le nettoyage quotidien les voies publiques, de l'accès au chantier et des abords de l’emprise des travaux ;
- la signalisation de sécurité au droit des accès au chantier ;
- les dispositifs de tous ordres en vue d’assurer l’hygiène et la sécurité conformément aux règlements en vigueur ;
- L’ensemble des équipements et aménagements nécessaires à la protection de l'environnement (bac de décantation, zone de stockage des produits dangereux, kits anti-pollution …), les frais liés à la gestion des déchets ;
- La mise en place d’ouvrages de décantation des laitances béton ;
- l’arrosage journalier des zones terrassées pour éviter les émissions de poussière y compris la fourniture de l’eau ;
- le nettoyage des véhicules ayant circulés sur les zones de chantier et devant emprunter les voies publiques ;
- les dépenses éventuelles d’achat, de location et d’utilisation de terrains ;
- la fourniture d’un plan d’installation de chantier, du plan d’assurance qualité conformément aux indications du CCTP, du plan de signalisation de chantier et leur mise à jour ;
- La prise de contact avec les concessionnaires pour les interventions au droit des réseaux existants ;
- Les mesures temporaires de protection des ouvrages existants (géotextile, cavalier de remblais, balisage) ;
- Les frais de consignation et de déconsignation ENERCAL pour toutes interventions au voisinage des réseaux électricités existants, conformément aux dispositions de la délibération n°35/CP du 23 février 1989, avec prévenance du concessionnaire par le titulaire avec un préavis de 3 semaines pour chaque intervention ;
- La participation aux visites et réunions organisées par le Maître d’œuvre, le Maitre d’Ouvrage ou autres ;
- Le repliement du matériel en fin de chantier. De même que tous les frais afférents aux essais et analyses divers et à l'implantation des ouvrages à l'obtention de toutes les autorisations nécessaires et recherches de renseignements auprès des administrations concernées ;
- la remise en état des lieux en fin de chantier et les frais de gardiennage du chantier et de ses installations.
Le règlement s'effectuera à raison de :
- 60 % du forfait après réalisation des installations ;
- le solde de 40%  après repli des installations et remise en état des lieux.
</t>
  </si>
  <si>
    <t>LOTISSEMENT</t>
  </si>
  <si>
    <t>OPÉRATION</t>
  </si>
  <si>
    <t>« Ondémia Rive Droite – Tranches 01 À 03 »</t>
  </si>
  <si>
    <t>Réalisation d’un Mur de soutènement</t>
  </si>
  <si>
    <t>Pièce n°4 - B.P.U</t>
  </si>
  <si>
    <r>
      <t>M</t>
    </r>
    <r>
      <rPr>
        <sz val="11"/>
        <color rgb="FF000000"/>
        <rFont val="Calibri"/>
        <family val="2"/>
        <scheme val="minor"/>
      </rPr>
      <t>aître</t>
    </r>
    <r>
      <rPr>
        <b/>
        <sz val="11"/>
        <color rgb="FF000000"/>
        <rFont val="Calibri"/>
        <family val="2"/>
        <scheme val="minor"/>
      </rPr>
      <t xml:space="preserve"> </t>
    </r>
    <r>
      <rPr>
        <sz val="11"/>
        <color rgb="FF000000"/>
        <rFont val="Calibri"/>
        <family val="2"/>
        <scheme val="minor"/>
      </rPr>
      <t>de L’</t>
    </r>
    <r>
      <rPr>
        <b/>
        <sz val="11"/>
        <color rgb="FF000000"/>
        <rFont val="Calibri"/>
        <family val="2"/>
        <scheme val="minor"/>
      </rPr>
      <t>O</t>
    </r>
    <r>
      <rPr>
        <sz val="11"/>
        <color rgb="FF000000"/>
        <rFont val="Calibri"/>
        <family val="2"/>
        <scheme val="minor"/>
      </rPr>
      <t>uvrage</t>
    </r>
    <r>
      <rPr>
        <b/>
        <sz val="11"/>
        <color rgb="FF000000"/>
        <rFont val="Calibri"/>
        <family val="2"/>
        <scheme val="minor"/>
      </rPr>
      <t> :</t>
    </r>
  </si>
  <si>
    <t xml:space="preserve">Maîtrise d’œuvre </t>
  </si>
  <si>
    <t>FSH</t>
  </si>
  <si>
    <t>BET ETEC</t>
  </si>
  <si>
    <t>Immeuble Jules Ferry
1, rue de la Somme. BP 3887
98 846 Nouméa Cedex
Tel : 26 60 00</t>
  </si>
  <si>
    <t>7 bis rue Suffren
BP 76 – 98845 NOUMEA CEDEX
Tél : 25 19 70 – Fax : 25 04 85
E-mail : etec@etec.nc</t>
  </si>
  <si>
    <t>Pièce n°5 - D.E.</t>
  </si>
  <si>
    <t>Détail Estimatif</t>
  </si>
  <si>
    <t>Bordereau des Prix Unitaires</t>
  </si>
  <si>
    <t xml:space="preserve">Ces prix rémunèrent, au mètre cube, la réalisation d'un mur de soutènement en béton armé conformément aux prescriptions du CCTP. Il comprend notamment :
- les études de béton armé de l'ouvrage, la réalisation des plans de coffrage et de ferraillage (y compris toutes notes de calculs correspondantes),
- l'approbation par un bureau de contrôle agréé,
- la fourniture et l'amenée à pied d'œuvre de tous les matériaux,
- les opérations de piquage et de nivellement,
- la réalisation d'un béton de propreté,
- l'exécution des ouvrages en béton armée dosé à 350 kg minimum,
- la réalisation des joints de dilatations et joints secs,
- les opérations de meulage après décoffrage,
- la réalisation d'un enduit de ragréage au mortier de ciment sur toutes les faces apparentes,
- la réalisation des réservations pour passage de réseaux divers éventuellement,
- la mise en œuvre d'une étanchéité par enduit hydrocarboné sur les parements contre terre,
- toutes sujétions de fournitures, de percement, de main d'œuvre, de pose, les raccordements aux ouvrages et les déblais supplémentaires.
- La mise en œuvre des matériaux en arrière des murs. ATTENTION : le matériau en contact avec le mur (bande de 20cm de large sur la hauteur du mur – 50cm)  sera un matériau drainant tels que définis au CCTP séparé de l’autre matériau par un bidim ;
- le régalage et le compactage
- toutes sujétions de fournitures, de coffrages, de réservations.
</t>
  </si>
  <si>
    <t xml:space="preserve">Ce prix rémunère la repose d'un fourreau déposé. Il comprend notamment,
- les opérations de piquetage,
- la fourniture, le régalage, le réglage et le damage du matériau sableux pour lit de pose et l'enrobage du fourreau,
- la reprise sur stock et la mise en œuvre du fourreau 
- la fourniture et mise en place du grillage avertisseur.
</t>
  </si>
  <si>
    <t>Engazonnement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</si>
</sst>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quot;_-;\-* #,##0.00\ &quot;€&quot;_-;_-* &quot;-&quot;??\ &quot;€&quot;_-;_-@_-"/>
    <numFmt numFmtId="165" formatCode="_-* #,##0\ _€_-;\-* #,##0\ _€_-;_-* &quot;-&quot;\ _€_-;_-@_-"/>
    <numFmt numFmtId="166" formatCode="_-* #,##0.00\ _€_-;\-* #,##0.00\ _€_-;_-* &quot;-&quot;??\ _€_-;_-@_-"/>
    <numFmt numFmtId="167" formatCode="_-* #,##0.00\ _€_-;\-* #,##0.00\ _€_-;_-* &quot;-&quot;\ _€_-;_-@_-"/>
  </numFmts>
  <fonts count="26">
    <font>
      <sz val="11"/>
      <color theme="1"/>
      <name val="Calibri"/>
      <family val="2"/>
      <scheme val="minor"/>
    </font>
    <font>
      <sz val="10"/>
      <name val="CG Times (W1)"/>
    </font>
    <font>
      <b/>
      <sz val="10"/>
      <name val="CG Times (W1)"/>
    </font>
    <font>
      <u/>
      <sz val="10"/>
      <name val="CG Times (W1)"/>
    </font>
    <font>
      <sz val="11"/>
      <color theme="1"/>
      <name val="Calibri"/>
      <family val="2"/>
      <scheme val="minor"/>
    </font>
    <font>
      <b/>
      <sz val="14"/>
      <color rgb="FF5252A5"/>
      <name val="CG Times (W1)"/>
    </font>
    <font>
      <b/>
      <sz val="12"/>
      <color rgb="FF5252A5"/>
      <name val="CG Times (W1)"/>
    </font>
    <font>
      <b/>
      <sz val="12"/>
      <color rgb="FF52A591"/>
      <name val="CG Times (W1)"/>
    </font>
    <font>
      <sz val="10"/>
      <name val="MS Sans Serif"/>
      <family val="2"/>
    </font>
    <font>
      <sz val="8"/>
      <name val="Calibri"/>
      <family val="2"/>
      <scheme val="minor"/>
    </font>
    <font>
      <sz val="10"/>
      <color theme="1"/>
      <name val="Calibri"/>
      <family val="2"/>
      <scheme val="minor"/>
    </font>
    <font>
      <i/>
      <sz val="10"/>
      <color theme="1"/>
      <name val="Calibri"/>
      <family val="2"/>
      <scheme val="minor"/>
    </font>
    <font>
      <sz val="10"/>
      <name val="Calibri"/>
      <family val="2"/>
      <scheme val="minor"/>
    </font>
    <font>
      <b/>
      <sz val="14"/>
      <color rgb="FF5252A5"/>
      <name val="Calibri"/>
      <family val="2"/>
      <scheme val="minor"/>
    </font>
    <font>
      <b/>
      <sz val="12"/>
      <color rgb="FF5252A5"/>
      <name val="Calibri"/>
      <family val="2"/>
      <scheme val="minor"/>
    </font>
    <font>
      <b/>
      <sz val="12"/>
      <color rgb="FF52A591"/>
      <name val="Calibri"/>
      <family val="2"/>
      <scheme val="minor"/>
    </font>
    <font>
      <b/>
      <sz val="10"/>
      <name val="Calibri"/>
      <family val="2"/>
      <scheme val="minor"/>
    </font>
    <font>
      <b/>
      <u/>
      <sz val="10"/>
      <name val="Calibri"/>
      <family val="2"/>
      <scheme val="minor"/>
    </font>
    <font>
      <u/>
      <sz val="10"/>
      <name val="Calibri"/>
      <family val="2"/>
      <scheme val="minor"/>
    </font>
    <font>
      <b/>
      <sz val="14"/>
      <color theme="1"/>
      <name val="Calibri"/>
      <family val="2"/>
      <scheme val="minor"/>
    </font>
    <font>
      <b/>
      <sz val="18"/>
      <color rgb="FF000000"/>
      <name val="Calibri"/>
      <family val="2"/>
      <scheme val="minor"/>
    </font>
    <font>
      <b/>
      <sz val="18"/>
      <color rgb="FF8496B0"/>
      <name val="Calibri"/>
      <family val="2"/>
      <scheme val="minor"/>
    </font>
    <font>
      <sz val="11"/>
      <color rgb="FF000000"/>
      <name val="Calibri"/>
      <family val="2"/>
      <scheme val="minor"/>
    </font>
    <font>
      <b/>
      <sz val="11"/>
      <color rgb="FF000000"/>
      <name val="Calibri"/>
      <family val="2"/>
      <scheme val="minor"/>
    </font>
    <font>
      <b/>
      <sz val="10"/>
      <color rgb="FF000000"/>
      <name val="Calibri"/>
      <family val="2"/>
      <scheme val="minor"/>
    </font>
    <font>
      <sz val="10"/>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8DB3E2"/>
        <bgColor indexed="64"/>
      </patternFill>
    </fill>
  </fills>
  <borders count="50">
    <border>
      <left/>
      <right/>
      <top/>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style="double">
        <color indexed="64"/>
      </right>
      <top/>
      <bottom/>
      <diagonal/>
    </border>
    <border>
      <left/>
      <right style="double">
        <color indexed="64"/>
      </right>
      <top/>
      <bottom/>
      <diagonal/>
    </border>
    <border>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auto="1"/>
      </top>
      <bottom style="double">
        <color auto="1"/>
      </bottom>
      <diagonal/>
    </border>
    <border>
      <left style="double">
        <color indexed="64"/>
      </left>
      <right/>
      <top style="thin">
        <color indexed="64"/>
      </top>
      <bottom style="double">
        <color indexed="64"/>
      </bottom>
      <diagonal/>
    </border>
    <border>
      <left style="double">
        <color auto="1"/>
      </left>
      <right/>
      <top/>
      <bottom/>
      <diagonal/>
    </border>
    <border>
      <left style="double">
        <color indexed="64"/>
      </left>
      <right style="double">
        <color indexed="64"/>
      </right>
      <top/>
      <bottom style="double">
        <color indexed="64"/>
      </bottom>
      <diagonal/>
    </border>
    <border>
      <left/>
      <right style="double">
        <color auto="1"/>
      </right>
      <top/>
      <bottom/>
      <diagonal/>
    </border>
    <border>
      <left style="double">
        <color auto="1"/>
      </left>
      <right style="double">
        <color auto="1"/>
      </right>
      <top/>
      <bottom/>
      <diagonal/>
    </border>
    <border>
      <left style="thin">
        <color indexed="64"/>
      </left>
      <right style="thin">
        <color indexed="64"/>
      </right>
      <top/>
      <bottom/>
      <diagonal/>
    </border>
    <border>
      <left style="thin">
        <color indexed="64"/>
      </left>
      <right style="thin">
        <color indexed="64"/>
      </right>
      <top/>
      <bottom style="hair">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auto="1"/>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auto="1"/>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8" fillId="0" borderId="0"/>
    <xf numFmtId="16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8" fillId="0" borderId="0"/>
  </cellStyleXfs>
  <cellXfs count="194">
    <xf numFmtId="0" fontId="0" fillId="0" borderId="0" xfId="0"/>
    <xf numFmtId="0" fontId="1"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165" fontId="6"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165" fontId="1" fillId="0" borderId="0" xfId="0" applyNumberFormat="1" applyFont="1" applyAlignment="1" applyProtection="1">
      <alignment vertical="center"/>
      <protection locked="0"/>
    </xf>
    <xf numFmtId="165" fontId="1" fillId="0" borderId="2" xfId="0" applyNumberFormat="1" applyFont="1" applyBorder="1" applyAlignment="1" applyProtection="1">
      <alignment vertical="center"/>
      <protection locked="0"/>
    </xf>
    <xf numFmtId="165" fontId="1" fillId="0" borderId="8" xfId="0" applyNumberFormat="1" applyFont="1" applyBorder="1" applyAlignment="1" applyProtection="1">
      <alignment vertical="center"/>
      <protection locked="0"/>
    </xf>
    <xf numFmtId="165" fontId="1" fillId="0" borderId="1" xfId="0" applyNumberFormat="1" applyFont="1" applyBorder="1" applyAlignment="1" applyProtection="1">
      <alignment vertical="center"/>
      <protection locked="0"/>
    </xf>
    <xf numFmtId="165" fontId="1" fillId="0" borderId="3" xfId="0" applyNumberFormat="1" applyFont="1" applyBorder="1" applyAlignment="1" applyProtection="1">
      <alignment vertical="center"/>
      <protection locked="0"/>
    </xf>
    <xf numFmtId="165" fontId="1" fillId="0" borderId="4" xfId="0" applyNumberFormat="1" applyFont="1" applyBorder="1" applyAlignment="1" applyProtection="1">
      <alignmen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top"/>
      <protection locked="0"/>
    </xf>
    <xf numFmtId="165" fontId="1" fillId="0" borderId="7" xfId="0" applyNumberFormat="1" applyFont="1" applyBorder="1" applyAlignment="1" applyProtection="1">
      <alignment vertical="center"/>
      <protection locked="0"/>
    </xf>
    <xf numFmtId="165" fontId="2" fillId="2" borderId="6" xfId="0" applyNumberFormat="1" applyFont="1" applyFill="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wrapText="1"/>
      <protection locked="0"/>
    </xf>
    <xf numFmtId="165" fontId="2" fillId="0" borderId="0" xfId="0" applyNumberFormat="1" applyFont="1" applyAlignment="1" applyProtection="1">
      <alignment vertical="center"/>
      <protection locked="0"/>
    </xf>
    <xf numFmtId="0" fontId="1" fillId="0" borderId="10" xfId="0" applyFont="1" applyBorder="1" applyAlignment="1" applyProtection="1">
      <alignment vertical="center" wrapText="1"/>
      <protection locked="0"/>
    </xf>
    <xf numFmtId="0" fontId="1" fillId="0" borderId="8" xfId="0" applyFont="1" applyBorder="1" applyAlignment="1" applyProtection="1">
      <alignment horizontal="center" vertical="center"/>
      <protection locked="0"/>
    </xf>
    <xf numFmtId="0" fontId="2" fillId="0" borderId="11" xfId="0" applyFont="1" applyBorder="1" applyAlignment="1" applyProtection="1">
      <alignment vertical="center" wrapText="1"/>
      <protection locked="0"/>
    </xf>
    <xf numFmtId="165" fontId="2" fillId="0" borderId="4" xfId="0" applyNumberFormat="1" applyFont="1" applyBorder="1" applyAlignment="1" applyProtection="1">
      <alignment vertical="center"/>
      <protection locked="0"/>
    </xf>
    <xf numFmtId="0" fontId="1" fillId="0" borderId="12" xfId="0" applyFont="1" applyBorder="1" applyAlignment="1" applyProtection="1">
      <alignment vertical="center" wrapText="1"/>
      <protection locked="0"/>
    </xf>
    <xf numFmtId="0" fontId="1" fillId="0" borderId="9" xfId="0" applyFont="1" applyBorder="1" applyAlignment="1" applyProtection="1">
      <alignment horizontal="center" vertical="center"/>
      <protection locked="0"/>
    </xf>
    <xf numFmtId="165" fontId="1" fillId="0" borderId="5" xfId="0" applyNumberFormat="1" applyFont="1" applyBorder="1" applyAlignment="1" applyProtection="1">
      <alignment vertical="center"/>
      <protection locked="0"/>
    </xf>
    <xf numFmtId="0" fontId="1" fillId="0" borderId="17" xfId="0" applyFont="1" applyBorder="1" applyAlignment="1" applyProtection="1">
      <alignment vertical="center" wrapText="1"/>
      <protection locked="0"/>
    </xf>
    <xf numFmtId="165" fontId="1" fillId="0" borderId="9" xfId="0" applyNumberFormat="1" applyFont="1" applyBorder="1" applyAlignment="1" applyProtection="1">
      <alignment vertical="center"/>
      <protection locked="0"/>
    </xf>
    <xf numFmtId="165" fontId="1" fillId="0" borderId="0" xfId="0" applyNumberFormat="1" applyFont="1" applyAlignment="1" applyProtection="1">
      <alignment vertical="top"/>
      <protection locked="0"/>
    </xf>
    <xf numFmtId="0" fontId="1" fillId="0" borderId="2" xfId="0" applyFont="1" applyBorder="1" applyAlignment="1">
      <alignment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3" xfId="0" applyFont="1" applyBorder="1" applyAlignment="1">
      <alignment horizontal="center" vertical="center"/>
    </xf>
    <xf numFmtId="0" fontId="2" fillId="0" borderId="4" xfId="0" applyFont="1" applyBorder="1" applyAlignment="1">
      <alignment vertical="center" wrapText="1"/>
    </xf>
    <xf numFmtId="0" fontId="1" fillId="0" borderId="4" xfId="0" applyFont="1" applyBorder="1" applyAlignment="1">
      <alignment horizontal="center" vertical="center"/>
    </xf>
    <xf numFmtId="0" fontId="2" fillId="2" borderId="7" xfId="0" applyFont="1" applyFill="1" applyBorder="1" applyAlignment="1">
      <alignment horizontal="right" vertical="center" wrapText="1"/>
    </xf>
    <xf numFmtId="0" fontId="1" fillId="0" borderId="7" xfId="0" applyFont="1" applyBorder="1" applyAlignment="1">
      <alignment horizontal="center" vertical="center"/>
    </xf>
    <xf numFmtId="0" fontId="2" fillId="0" borderId="11" xfId="0" applyFont="1" applyBorder="1" applyAlignment="1">
      <alignment horizontal="left" vertical="center"/>
    </xf>
    <xf numFmtId="0" fontId="1" fillId="0" borderId="4" xfId="0" applyFont="1" applyBorder="1" applyAlignment="1">
      <alignment horizontal="left" vertical="center" wrapText="1"/>
    </xf>
    <xf numFmtId="0" fontId="2" fillId="0" borderId="4" xfId="0" applyFont="1" applyBorder="1" applyAlignment="1">
      <alignment vertical="top" wrapText="1"/>
    </xf>
    <xf numFmtId="0" fontId="1" fillId="0" borderId="4" xfId="0" applyFont="1" applyBorder="1" applyAlignment="1">
      <alignment vertical="top" wrapText="1"/>
    </xf>
    <xf numFmtId="0" fontId="1" fillId="0" borderId="4" xfId="0" applyFont="1" applyBorder="1" applyAlignment="1">
      <alignment horizontal="left" vertical="top" wrapText="1"/>
    </xf>
    <xf numFmtId="165" fontId="2" fillId="0" borderId="14" xfId="0" applyNumberFormat="1" applyFont="1" applyBorder="1" applyAlignment="1">
      <alignment horizontal="center" vertical="center"/>
    </xf>
    <xf numFmtId="165" fontId="1" fillId="0" borderId="0" xfId="0" applyNumberFormat="1" applyFont="1" applyAlignment="1" applyProtection="1">
      <alignment horizontal="center" vertical="center"/>
      <protection locked="0"/>
    </xf>
    <xf numFmtId="166" fontId="1" fillId="0" borderId="0" xfId="0" applyNumberFormat="1" applyFont="1" applyAlignment="1" applyProtection="1">
      <alignment horizontal="center" vertical="center"/>
      <protection locked="0"/>
    </xf>
    <xf numFmtId="0" fontId="2" fillId="0" borderId="17" xfId="0" applyFont="1" applyBorder="1" applyAlignment="1" applyProtection="1">
      <alignment vertical="center" wrapText="1"/>
      <protection locked="0"/>
    </xf>
    <xf numFmtId="165" fontId="2" fillId="0" borderId="0" xfId="0" applyNumberFormat="1" applyFont="1" applyAlignment="1" applyProtection="1">
      <alignment horizontal="center" vertical="center"/>
      <protection locked="0"/>
    </xf>
    <xf numFmtId="165" fontId="1" fillId="0" borderId="15" xfId="0" applyNumberFormat="1" applyFont="1" applyBorder="1" applyAlignment="1" applyProtection="1">
      <alignment horizontal="centerContinuous" vertical="center"/>
      <protection locked="0"/>
    </xf>
    <xf numFmtId="0" fontId="1" fillId="0" borderId="20" xfId="0" applyFont="1" applyBorder="1" applyAlignment="1">
      <alignment horizontal="center" vertical="center"/>
    </xf>
    <xf numFmtId="165" fontId="1" fillId="0" borderId="20" xfId="0" applyNumberFormat="1" applyFont="1" applyBorder="1" applyAlignment="1" applyProtection="1">
      <alignment vertical="center"/>
      <protection locked="0"/>
    </xf>
    <xf numFmtId="0" fontId="3" fillId="0" borderId="0" xfId="0" applyFont="1" applyAlignment="1" applyProtection="1">
      <alignment horizontal="center" vertical="center"/>
      <protection locked="0"/>
    </xf>
    <xf numFmtId="0" fontId="1" fillId="0" borderId="19" xfId="0" applyFont="1" applyBorder="1" applyAlignment="1">
      <alignment horizontal="left" vertical="center" wrapText="1"/>
    </xf>
    <xf numFmtId="0" fontId="1" fillId="0" borderId="11" xfId="0" applyFont="1" applyBorder="1" applyAlignment="1">
      <alignment vertical="center"/>
    </xf>
    <xf numFmtId="167" fontId="6" fillId="0" borderId="0" xfId="0" applyNumberFormat="1" applyFont="1" applyAlignment="1" applyProtection="1">
      <alignment horizontal="center" vertical="center"/>
      <protection locked="0"/>
    </xf>
    <xf numFmtId="167" fontId="1" fillId="0" borderId="13" xfId="0" applyNumberFormat="1" applyFont="1" applyBorder="1" applyAlignment="1" applyProtection="1">
      <alignment horizontal="centerContinuous" vertical="center"/>
      <protection locked="0"/>
    </xf>
    <xf numFmtId="167" fontId="2" fillId="0" borderId="13" xfId="0" applyNumberFormat="1" applyFont="1" applyBorder="1" applyAlignment="1">
      <alignment horizontal="center" vertical="center"/>
    </xf>
    <xf numFmtId="167" fontId="1" fillId="0" borderId="2" xfId="0" applyNumberFormat="1" applyFont="1" applyBorder="1" applyAlignment="1">
      <alignment vertical="center"/>
    </xf>
    <xf numFmtId="167" fontId="1" fillId="0" borderId="4" xfId="0" applyNumberFormat="1" applyFont="1" applyBorder="1" applyAlignment="1">
      <alignment vertical="center"/>
    </xf>
    <xf numFmtId="167" fontId="1" fillId="0" borderId="7" xfId="0" applyNumberFormat="1" applyFont="1" applyBorder="1" applyAlignment="1">
      <alignment vertical="center"/>
    </xf>
    <xf numFmtId="167" fontId="1" fillId="0" borderId="19" xfId="0" applyNumberFormat="1" applyFont="1" applyBorder="1" applyAlignment="1">
      <alignment vertical="center"/>
    </xf>
    <xf numFmtId="167" fontId="1" fillId="0" borderId="0" xfId="0" applyNumberFormat="1" applyFont="1" applyAlignment="1" applyProtection="1">
      <alignment vertical="center"/>
      <protection locked="0"/>
    </xf>
    <xf numFmtId="167" fontId="1" fillId="0" borderId="10" xfId="0" applyNumberFormat="1" applyFont="1" applyBorder="1" applyAlignment="1" applyProtection="1">
      <alignment vertical="center"/>
      <protection locked="0"/>
    </xf>
    <xf numFmtId="167" fontId="1" fillId="0" borderId="12" xfId="0" applyNumberFormat="1" applyFont="1" applyBorder="1" applyAlignment="1" applyProtection="1">
      <alignment vertical="center"/>
      <protection locked="0"/>
    </xf>
    <xf numFmtId="167" fontId="1" fillId="0" borderId="17" xfId="0" applyNumberFormat="1" applyFont="1" applyBorder="1" applyAlignment="1" applyProtection="1">
      <alignment vertical="center"/>
      <protection locked="0"/>
    </xf>
    <xf numFmtId="167" fontId="2" fillId="0" borderId="17" xfId="0" applyNumberFormat="1" applyFont="1" applyBorder="1" applyAlignment="1" applyProtection="1">
      <alignment vertical="center"/>
      <protection locked="0"/>
    </xf>
    <xf numFmtId="167" fontId="1" fillId="0" borderId="0" xfId="0" applyNumberFormat="1" applyFont="1" applyAlignment="1" applyProtection="1">
      <alignment vertical="top"/>
      <protection locked="0"/>
    </xf>
    <xf numFmtId="0" fontId="1" fillId="0" borderId="19" xfId="0" applyFont="1" applyBorder="1" applyAlignment="1">
      <alignment vertical="center" wrapText="1"/>
    </xf>
    <xf numFmtId="0" fontId="6" fillId="0" borderId="0" xfId="0" applyFont="1" applyAlignment="1" applyProtection="1">
      <alignment vertical="center"/>
      <protection locked="0"/>
    </xf>
    <xf numFmtId="0" fontId="1" fillId="0" borderId="0" xfId="0" applyFont="1" applyAlignment="1" applyProtection="1">
      <alignment vertical="center"/>
      <protection locked="0"/>
    </xf>
    <xf numFmtId="0" fontId="1" fillId="2" borderId="16" xfId="0" applyFont="1" applyFill="1" applyBorder="1" applyAlignment="1">
      <alignment vertical="center"/>
    </xf>
    <xf numFmtId="0" fontId="2" fillId="0" borderId="11" xfId="0" applyFont="1" applyBorder="1" applyAlignment="1">
      <alignment vertical="center"/>
    </xf>
    <xf numFmtId="0" fontId="1" fillId="0" borderId="17" xfId="0" applyFont="1" applyBorder="1" applyAlignment="1">
      <alignment vertical="center"/>
    </xf>
    <xf numFmtId="0" fontId="2" fillId="0" borderId="17" xfId="0" applyFont="1" applyBorder="1" applyAlignment="1">
      <alignment vertical="center"/>
    </xf>
    <xf numFmtId="0" fontId="1" fillId="0" borderId="11" xfId="0" applyFont="1" applyBorder="1" applyAlignment="1">
      <alignment vertical="top"/>
    </xf>
    <xf numFmtId="0" fontId="1" fillId="0" borderId="0" xfId="0" applyFont="1" applyAlignment="1" applyProtection="1">
      <alignment vertical="top"/>
      <protection locked="0"/>
    </xf>
    <xf numFmtId="0" fontId="2" fillId="0" borderId="11" xfId="0" applyFont="1" applyBorder="1" applyAlignment="1">
      <alignment vertical="top"/>
    </xf>
    <xf numFmtId="0" fontId="10" fillId="0" borderId="30" xfId="0" applyFont="1" applyBorder="1" applyAlignment="1">
      <alignment horizontal="left" vertical="top" wrapText="1"/>
    </xf>
    <xf numFmtId="0" fontId="10" fillId="0" borderId="21" xfId="0" applyFont="1" applyBorder="1" applyAlignment="1">
      <alignment vertical="top"/>
    </xf>
    <xf numFmtId="165" fontId="10" fillId="0" borderId="21" xfId="0" applyNumberFormat="1" applyFont="1" applyBorder="1" applyAlignment="1">
      <alignment vertical="top"/>
    </xf>
    <xf numFmtId="0" fontId="11" fillId="0" borderId="22" xfId="0" applyFont="1" applyBorder="1" applyAlignment="1">
      <alignment horizontal="left" vertical="top"/>
    </xf>
    <xf numFmtId="0" fontId="10" fillId="0" borderId="30" xfId="0" applyFont="1" applyBorder="1" applyAlignment="1">
      <alignment vertical="top"/>
    </xf>
    <xf numFmtId="0" fontId="12" fillId="0" borderId="21" xfId="0" applyFont="1" applyBorder="1" applyAlignment="1">
      <alignment vertical="top" wrapText="1"/>
    </xf>
    <xf numFmtId="0" fontId="12" fillId="0" borderId="0" xfId="0" applyFont="1" applyAlignment="1" applyProtection="1">
      <alignment horizontal="center" vertical="top"/>
      <protection locked="0"/>
    </xf>
    <xf numFmtId="0" fontId="0" fillId="0" borderId="0" xfId="0" applyAlignment="1">
      <alignment vertical="top"/>
    </xf>
    <xf numFmtId="166" fontId="12" fillId="0" borderId="0" xfId="0" applyNumberFormat="1" applyFont="1" applyAlignment="1" applyProtection="1">
      <alignment horizontal="center" vertical="top"/>
      <protection locked="0"/>
    </xf>
    <xf numFmtId="0" fontId="12" fillId="0" borderId="0" xfId="0" applyFont="1" applyAlignment="1" applyProtection="1">
      <alignment horizontal="center" vertical="center"/>
      <protection locked="0"/>
    </xf>
    <xf numFmtId="0" fontId="0" fillId="0" borderId="0" xfId="0" applyAlignment="1">
      <alignment vertical="center"/>
    </xf>
    <xf numFmtId="3" fontId="12" fillId="0" borderId="0" xfId="5" applyNumberFormat="1" applyFont="1" applyAlignment="1">
      <alignment horizontal="left" vertical="top" wrapText="1"/>
    </xf>
    <xf numFmtId="0" fontId="17" fillId="0" borderId="28" xfId="0" applyFont="1" applyBorder="1" applyAlignment="1">
      <alignment vertical="top"/>
    </xf>
    <xf numFmtId="0" fontId="17" fillId="0" borderId="27" xfId="0" applyFont="1" applyBorder="1" applyAlignment="1">
      <alignment vertical="top" wrapText="1"/>
    </xf>
    <xf numFmtId="0" fontId="17" fillId="0" borderId="27" xfId="0" applyFont="1" applyBorder="1" applyAlignment="1">
      <alignment horizontal="center" vertical="top"/>
    </xf>
    <xf numFmtId="165" fontId="17" fillId="0" borderId="29" xfId="0" applyNumberFormat="1" applyFont="1" applyBorder="1" applyAlignment="1" applyProtection="1">
      <alignment vertical="top"/>
      <protection locked="0"/>
    </xf>
    <xf numFmtId="0" fontId="18" fillId="0" borderId="34" xfId="0" applyFont="1" applyBorder="1" applyAlignment="1">
      <alignment vertical="top"/>
    </xf>
    <xf numFmtId="0" fontId="18" fillId="0" borderId="35" xfId="0" applyFont="1" applyBorder="1" applyAlignment="1">
      <alignment vertical="top" wrapText="1"/>
    </xf>
    <xf numFmtId="0" fontId="12" fillId="0" borderId="35" xfId="0" applyFont="1" applyBorder="1" applyAlignment="1">
      <alignment horizontal="center" vertical="top"/>
    </xf>
    <xf numFmtId="165" fontId="12" fillId="0" borderId="36" xfId="0" applyNumberFormat="1" applyFont="1" applyBorder="1" applyAlignment="1" applyProtection="1">
      <alignment vertical="top"/>
      <protection locked="0"/>
    </xf>
    <xf numFmtId="0" fontId="12" fillId="0" borderId="30" xfId="0" applyFont="1" applyBorder="1" applyAlignment="1">
      <alignment vertical="top"/>
    </xf>
    <xf numFmtId="0" fontId="12" fillId="0" borderId="21" xfId="0" applyFont="1" applyBorder="1" applyAlignment="1">
      <alignment horizontal="center" vertical="top"/>
    </xf>
    <xf numFmtId="165" fontId="12" fillId="0" borderId="31" xfId="0" applyNumberFormat="1" applyFont="1" applyBorder="1" applyAlignment="1" applyProtection="1">
      <alignment vertical="top"/>
      <protection locked="0"/>
    </xf>
    <xf numFmtId="0" fontId="0" fillId="0" borderId="31" xfId="0" applyBorder="1" applyAlignment="1">
      <alignment vertical="top"/>
    </xf>
    <xf numFmtId="0" fontId="12" fillId="0" borderId="30" xfId="0" applyFont="1" applyBorder="1" applyAlignment="1" applyProtection="1">
      <alignment vertical="top"/>
      <protection locked="0"/>
    </xf>
    <xf numFmtId="4" fontId="12" fillId="0" borderId="0" xfId="5" applyNumberFormat="1" applyFont="1" applyAlignment="1">
      <alignment horizontal="left" vertical="top" wrapText="1"/>
    </xf>
    <xf numFmtId="0" fontId="18" fillId="0" borderId="0" xfId="0" applyFont="1" applyAlignment="1" applyProtection="1">
      <alignment horizontal="center" vertical="top"/>
      <protection locked="0"/>
    </xf>
    <xf numFmtId="0" fontId="12" fillId="0" borderId="0" xfId="0" applyFont="1" applyAlignment="1" applyProtection="1">
      <alignment vertical="top"/>
      <protection locked="0"/>
    </xf>
    <xf numFmtId="165" fontId="12" fillId="0" borderId="0" xfId="0" applyNumberFormat="1" applyFont="1" applyAlignment="1" applyProtection="1">
      <alignment vertical="top"/>
      <protection locked="0"/>
    </xf>
    <xf numFmtId="0" fontId="12" fillId="0" borderId="0" xfId="0" applyFont="1" applyAlignment="1" applyProtection="1">
      <alignment vertical="top" wrapText="1"/>
      <protection locked="0"/>
    </xf>
    <xf numFmtId="0" fontId="0" fillId="0" borderId="0" xfId="0" applyAlignment="1" applyProtection="1">
      <alignment vertical="top" wrapText="1"/>
      <protection locked="0"/>
    </xf>
    <xf numFmtId="165" fontId="12" fillId="0" borderId="19" xfId="0" applyNumberFormat="1" applyFont="1" applyBorder="1" applyAlignment="1" applyProtection="1">
      <alignment vertical="top"/>
      <protection locked="0"/>
    </xf>
    <xf numFmtId="165" fontId="12" fillId="0" borderId="33" xfId="0" applyNumberFormat="1" applyFont="1" applyBorder="1" applyAlignment="1" applyProtection="1">
      <alignment vertical="top"/>
      <protection locked="0"/>
    </xf>
    <xf numFmtId="0" fontId="10" fillId="0" borderId="37" xfId="0" applyFont="1" applyBorder="1" applyAlignment="1">
      <alignment vertical="top"/>
    </xf>
    <xf numFmtId="0" fontId="10" fillId="0" borderId="23" xfId="0" applyFont="1" applyBorder="1" applyAlignment="1">
      <alignment vertical="top"/>
    </xf>
    <xf numFmtId="165" fontId="10" fillId="0" borderId="23" xfId="0" applyNumberFormat="1" applyFont="1" applyBorder="1" applyAlignment="1">
      <alignment vertical="top"/>
    </xf>
    <xf numFmtId="0" fontId="0" fillId="0" borderId="38" xfId="0" applyBorder="1" applyAlignment="1">
      <alignment vertical="top"/>
    </xf>
    <xf numFmtId="0" fontId="12" fillId="0" borderId="23" xfId="0" applyFont="1" applyBorder="1" applyAlignment="1">
      <alignment vertical="top" wrapText="1"/>
    </xf>
    <xf numFmtId="0" fontId="12" fillId="0" borderId="40" xfId="0" applyFont="1" applyBorder="1" applyAlignment="1">
      <alignment horizontal="center" vertical="top"/>
    </xf>
    <xf numFmtId="0" fontId="12" fillId="0" borderId="24" xfId="0" applyFont="1" applyBorder="1" applyAlignment="1">
      <alignment vertical="top" wrapText="1"/>
    </xf>
    <xf numFmtId="0" fontId="11" fillId="0" borderId="26" xfId="0" applyFont="1" applyBorder="1" applyAlignment="1">
      <alignment horizontal="left" vertical="top"/>
    </xf>
    <xf numFmtId="0" fontId="10" fillId="0" borderId="25" xfId="0" applyFont="1" applyBorder="1" applyAlignment="1">
      <alignment vertical="top"/>
    </xf>
    <xf numFmtId="0" fontId="0" fillId="0" borderId="19" xfId="0" applyBorder="1" applyAlignment="1">
      <alignment vertical="top"/>
    </xf>
    <xf numFmtId="0" fontId="0" fillId="0" borderId="39" xfId="0" applyBorder="1" applyAlignment="1">
      <alignment vertical="top"/>
    </xf>
    <xf numFmtId="0" fontId="18" fillId="0" borderId="32" xfId="0" applyFont="1" applyBorder="1" applyAlignment="1">
      <alignment vertical="top"/>
    </xf>
    <xf numFmtId="0" fontId="18" fillId="0" borderId="11" xfId="0" applyFont="1" applyBorder="1" applyAlignment="1">
      <alignment vertical="top"/>
    </xf>
    <xf numFmtId="0" fontId="17" fillId="0" borderId="17" xfId="0" applyFont="1" applyBorder="1" applyAlignment="1">
      <alignment vertical="top"/>
    </xf>
    <xf numFmtId="0" fontId="18" fillId="0" borderId="17" xfId="0" applyFont="1" applyBorder="1" applyAlignment="1">
      <alignment vertical="top"/>
    </xf>
    <xf numFmtId="0" fontId="17" fillId="0" borderId="35" xfId="0" applyFont="1" applyBorder="1" applyAlignment="1">
      <alignment vertical="top" wrapText="1"/>
    </xf>
    <xf numFmtId="0" fontId="17" fillId="0" borderId="41" xfId="0" applyFont="1" applyBorder="1" applyAlignment="1">
      <alignment vertical="top"/>
    </xf>
    <xf numFmtId="0" fontId="12" fillId="0" borderId="23" xfId="0" applyFont="1" applyBorder="1" applyAlignment="1">
      <alignment horizontal="center" vertical="top"/>
    </xf>
    <xf numFmtId="165" fontId="12" fillId="0" borderId="39" xfId="0" applyNumberFormat="1" applyFont="1" applyBorder="1" applyAlignment="1" applyProtection="1">
      <alignment vertical="top"/>
      <protection locked="0"/>
    </xf>
    <xf numFmtId="0" fontId="12" fillId="0" borderId="24" xfId="0" applyFont="1" applyBorder="1" applyAlignment="1">
      <alignment horizontal="left" vertical="top" wrapText="1"/>
    </xf>
    <xf numFmtId="0" fontId="18" fillId="0" borderId="17" xfId="0" applyFont="1" applyBorder="1" applyAlignment="1">
      <alignment horizontal="left" vertical="top"/>
    </xf>
    <xf numFmtId="0" fontId="18" fillId="0" borderId="41" xfId="0" applyFont="1" applyBorder="1" applyAlignment="1">
      <alignment vertical="top"/>
    </xf>
    <xf numFmtId="0" fontId="12" fillId="0" borderId="35" xfId="0" applyFont="1" applyBorder="1" applyAlignment="1">
      <alignment vertical="top" wrapText="1"/>
    </xf>
    <xf numFmtId="0" fontId="12" fillId="0" borderId="42" xfId="0" applyFont="1" applyBorder="1" applyAlignment="1">
      <alignment horizontal="center" vertical="top"/>
    </xf>
    <xf numFmtId="165" fontId="2" fillId="0" borderId="3" xfId="0" applyNumberFormat="1" applyFont="1" applyBorder="1" applyAlignment="1" applyProtection="1">
      <alignment vertical="center"/>
      <protection locked="0"/>
    </xf>
    <xf numFmtId="0" fontId="2" fillId="0" borderId="4" xfId="0" applyFont="1" applyBorder="1" applyAlignment="1">
      <alignment horizontal="right" vertical="center" wrapText="1"/>
    </xf>
    <xf numFmtId="165" fontId="1" fillId="0" borderId="0" xfId="0" applyNumberFormat="1" applyFont="1" applyAlignment="1" applyProtection="1">
      <alignment horizontal="center" vertical="top"/>
      <protection locked="0"/>
    </xf>
    <xf numFmtId="0" fontId="0" fillId="0" borderId="46" xfId="0" applyBorder="1"/>
    <xf numFmtId="0" fontId="0" fillId="0" borderId="47" xfId="0" applyBorder="1"/>
    <xf numFmtId="0" fontId="0" fillId="0" borderId="42" xfId="0" applyBorder="1"/>
    <xf numFmtId="0" fontId="0" fillId="0" borderId="24" xfId="0" applyBorder="1"/>
    <xf numFmtId="0" fontId="0" fillId="0" borderId="40" xfId="0" applyBorder="1"/>
    <xf numFmtId="0" fontId="0" fillId="0" borderId="25" xfId="0" applyBorder="1"/>
    <xf numFmtId="0" fontId="0" fillId="0" borderId="48" xfId="0" applyBorder="1"/>
    <xf numFmtId="0" fontId="0" fillId="0" borderId="49" xfId="0" applyBorder="1"/>
    <xf numFmtId="0" fontId="24" fillId="0" borderId="0" xfId="0" applyFont="1" applyAlignment="1">
      <alignment vertical="center" wrapText="1"/>
    </xf>
    <xf numFmtId="0" fontId="23" fillId="4" borderId="43"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42"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19" fillId="0" borderId="24" xfId="0" applyFont="1" applyBorder="1" applyAlignment="1">
      <alignment horizontal="center" vertical="center"/>
    </xf>
    <xf numFmtId="0" fontId="19" fillId="0" borderId="0" xfId="0" applyFont="1" applyAlignment="1">
      <alignment horizontal="center" vertical="center"/>
    </xf>
    <xf numFmtId="0" fontId="19" fillId="0" borderId="40" xfId="0" applyFont="1" applyBorder="1" applyAlignment="1">
      <alignment horizontal="center" vertical="center"/>
    </xf>
    <xf numFmtId="0" fontId="20" fillId="0" borderId="24" xfId="0" applyFont="1" applyBorder="1" applyAlignment="1">
      <alignment horizontal="center" vertical="center"/>
    </xf>
    <xf numFmtId="0" fontId="20" fillId="0" borderId="0" xfId="0" applyFont="1" applyAlignment="1">
      <alignment horizontal="center" vertical="center"/>
    </xf>
    <xf numFmtId="0" fontId="20" fillId="0" borderId="40" xfId="0" applyFont="1" applyBorder="1" applyAlignment="1">
      <alignment horizontal="center" vertical="center"/>
    </xf>
    <xf numFmtId="0" fontId="21" fillId="0" borderId="24" xfId="0" applyFont="1" applyBorder="1" applyAlignment="1">
      <alignment horizontal="center" vertical="center"/>
    </xf>
    <xf numFmtId="0" fontId="21" fillId="0" borderId="0" xfId="0" applyFont="1" applyAlignment="1">
      <alignment horizontal="center" vertical="center"/>
    </xf>
    <xf numFmtId="0" fontId="21" fillId="0" borderId="40"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13" fillId="0" borderId="0" xfId="0" applyFont="1" applyAlignment="1" applyProtection="1">
      <alignment horizontal="center" vertical="top"/>
      <protection locked="0"/>
    </xf>
    <xf numFmtId="0" fontId="14" fillId="0" borderId="0" xfId="0" applyFont="1" applyAlignment="1" applyProtection="1">
      <alignment horizontal="center" vertical="top"/>
      <protection locked="0"/>
    </xf>
    <xf numFmtId="0" fontId="14" fillId="0" borderId="0" xfId="0" applyFont="1" applyAlignment="1" applyProtection="1">
      <alignment horizontal="center" vertical="center"/>
      <protection locked="0"/>
    </xf>
    <xf numFmtId="0" fontId="15" fillId="3" borderId="13" xfId="0" applyFont="1" applyFill="1" applyBorder="1" applyAlignment="1" applyProtection="1">
      <alignment horizontal="center" vertical="top"/>
      <protection locked="0"/>
    </xf>
    <xf numFmtId="0" fontId="15" fillId="3" borderId="15" xfId="0" applyFont="1" applyFill="1" applyBorder="1" applyAlignment="1" applyProtection="1">
      <alignment horizontal="center" vertical="top"/>
      <protection locked="0"/>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center"/>
    </xf>
    <xf numFmtId="0" fontId="16" fillId="0" borderId="18" xfId="0" applyFont="1" applyBorder="1" applyAlignment="1">
      <alignment horizontal="center" vertical="center"/>
    </xf>
    <xf numFmtId="165" fontId="16" fillId="0" borderId="1" xfId="0" applyNumberFormat="1" applyFont="1" applyBorder="1" applyAlignment="1" applyProtection="1">
      <alignment horizontal="center" vertical="center" wrapText="1"/>
      <protection locked="0"/>
    </xf>
    <xf numFmtId="165" fontId="16" fillId="0" borderId="18" xfId="0" applyNumberFormat="1"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165" fontId="2" fillId="0" borderId="1" xfId="0" applyNumberFormat="1" applyFont="1" applyBorder="1" applyAlignment="1" applyProtection="1">
      <alignment horizontal="center" vertical="center"/>
      <protection locked="0"/>
    </xf>
    <xf numFmtId="165" fontId="2" fillId="0" borderId="18" xfId="0" applyNumberFormat="1" applyFont="1" applyBorder="1" applyAlignment="1" applyProtection="1">
      <alignment horizontal="center" vertical="center"/>
      <protection locked="0"/>
    </xf>
    <xf numFmtId="165" fontId="2" fillId="0" borderId="17" xfId="0" applyNumberFormat="1" applyFont="1" applyBorder="1" applyAlignment="1" applyProtection="1">
      <alignment horizontal="center" vertical="center"/>
      <protection locked="0"/>
    </xf>
    <xf numFmtId="165" fontId="2" fillId="0" borderId="19" xfId="0" applyNumberFormat="1" applyFont="1" applyBorder="1" applyAlignment="1" applyProtection="1">
      <alignment horizontal="center" vertical="center"/>
      <protection locked="0"/>
    </xf>
    <xf numFmtId="165" fontId="1" fillId="0" borderId="13" xfId="0" applyNumberFormat="1" applyFont="1" applyBorder="1" applyAlignment="1" applyProtection="1">
      <alignment horizontal="center" vertical="center"/>
      <protection locked="0"/>
    </xf>
    <xf numFmtId="165" fontId="1" fillId="0" borderId="15" xfId="0" applyNumberFormat="1"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cellXfs>
  <cellStyles count="6">
    <cellStyle name="Milliers 2" xfId="4" xr:uid="{00000000-0005-0000-0000-000001000000}"/>
    <cellStyle name="Milliers 3" xfId="3" xr:uid="{00000000-0005-0000-0000-000002000000}"/>
    <cellStyle name="Monétaire 2" xfId="2" xr:uid="{00000000-0005-0000-0000-000004000000}"/>
    <cellStyle name="Normal" xfId="0" builtinId="0"/>
    <cellStyle name="Normal 2" xfId="1" xr:uid="{00000000-0005-0000-0000-000006000000}"/>
    <cellStyle name="Normal 3" xfId="5" xr:uid="{812F36D4-9324-4702-99DA-EBDCE67EB216}"/>
  </cellStyles>
  <dxfs count="0"/>
  <tableStyles count="0" defaultTableStyle="TableStyleMedium9" defaultPivotStyle="PivotStyleLight16"/>
  <colors>
    <mruColors>
      <color rgb="FF5252A5"/>
      <color rgb="FF800080"/>
      <color rgb="FF52A591"/>
      <color rgb="FFE7AE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716915</xdr:colOff>
      <xdr:row>49</xdr:row>
      <xdr:rowOff>15875</xdr:rowOff>
    </xdr:to>
    <xdr:pic>
      <xdr:nvPicPr>
        <xdr:cNvPr id="2" name="Image 1">
          <a:extLst>
            <a:ext uri="{FF2B5EF4-FFF2-40B4-BE49-F238E27FC236}">
              <a16:creationId xmlns:a16="http://schemas.microsoft.com/office/drawing/2014/main" id="{36C9BEEE-26BA-B686-C578-21574A4206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574915" cy="10715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67663</xdr:colOff>
      <xdr:row>0</xdr:row>
      <xdr:rowOff>66675</xdr:rowOff>
    </xdr:from>
    <xdr:to>
      <xdr:col>2</xdr:col>
      <xdr:colOff>331324</xdr:colOff>
      <xdr:row>1</xdr:row>
      <xdr:rowOff>285230</xdr:rowOff>
    </xdr:to>
    <xdr:pic>
      <xdr:nvPicPr>
        <xdr:cNvPr id="2" name="Image 1">
          <a:extLst>
            <a:ext uri="{FF2B5EF4-FFF2-40B4-BE49-F238E27FC236}">
              <a16:creationId xmlns:a16="http://schemas.microsoft.com/office/drawing/2014/main" id="{583385A5-1F41-434F-8AFD-CBDB203746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688" y="66675"/>
          <a:ext cx="797061" cy="456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716915</xdr:colOff>
      <xdr:row>49</xdr:row>
      <xdr:rowOff>15875</xdr:rowOff>
    </xdr:to>
    <xdr:pic>
      <xdr:nvPicPr>
        <xdr:cNvPr id="2" name="Image 1">
          <a:extLst>
            <a:ext uri="{FF2B5EF4-FFF2-40B4-BE49-F238E27FC236}">
              <a16:creationId xmlns:a16="http://schemas.microsoft.com/office/drawing/2014/main" id="{970A3CED-879D-424E-9707-7D8D217F56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574915" cy="10715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191488</xdr:colOff>
      <xdr:row>0</xdr:row>
      <xdr:rowOff>112995</xdr:rowOff>
    </xdr:from>
    <xdr:to>
      <xdr:col>2</xdr:col>
      <xdr:colOff>436099</xdr:colOff>
      <xdr:row>2</xdr:row>
      <xdr:rowOff>131525</xdr:rowOff>
    </xdr:to>
    <xdr:pic>
      <xdr:nvPicPr>
        <xdr:cNvPr id="3" name="Image 2">
          <a:extLst>
            <a:ext uri="{FF2B5EF4-FFF2-40B4-BE49-F238E27FC236}">
              <a16:creationId xmlns:a16="http://schemas.microsoft.com/office/drawing/2014/main" id="{85D0093B-A6CC-414D-B2B0-89DDA69205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513" y="112995"/>
          <a:ext cx="797061" cy="4566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aproduc\Autocad\MAIRIE\2717-VRD%20Quartier%20Latin\6%20-%20DCE\02_PIECES%20ECRITES\00_Estimations\2717-DCE_ESTIM%20TOUTES_vd-2%20final.xlsx" TargetMode="External"/><Relationship Id="rId1" Type="http://schemas.openxmlformats.org/officeDocument/2006/relationships/externalLinkPath" Target="/aproduc/Autocad/MAIRIE/2717-VRD%20Quartier%20Latin/6%20-%20DCE/02_PIECES%20ECRITES/00_Estimations/2717-DCE_ESTIM%20TOUTES_vd-2%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DP Générale"/>
      <sheetName val="Feuil1"/>
      <sheetName val="PDG BPU)"/>
      <sheetName val="BPU"/>
      <sheetName val="PDG DE1-AEP "/>
      <sheetName val="DE1-AEP"/>
      <sheetName val="PDG DE2-VEPEL"/>
      <sheetName val="DE2-VEPEL"/>
      <sheetName val="PDG DE3-EU"/>
      <sheetName val="DE3-EU"/>
      <sheetName val="RECAP"/>
      <sheetName val="Unités"/>
      <sheetName val="Prorata"/>
    </sheetNames>
    <sheetDataSet>
      <sheetData sheetId="0">
        <row r="10">
          <cell r="K10">
            <v>1</v>
          </cell>
        </row>
      </sheetData>
      <sheetData sheetId="1"/>
      <sheetData sheetId="2"/>
      <sheetData sheetId="3"/>
      <sheetData sheetId="4" refreshError="1"/>
      <sheetData sheetId="5"/>
      <sheetData sheetId="6"/>
      <sheetData sheetId="7"/>
      <sheetData sheetId="8"/>
      <sheetData sheetId="9"/>
      <sheetData sheetId="10"/>
      <sheetData sheetId="11">
        <row r="4">
          <cell r="B4" t="str">
            <v>U</v>
          </cell>
          <cell r="C4" t="str">
            <v>L'unité</v>
          </cell>
        </row>
        <row r="5">
          <cell r="B5" t="str">
            <v>FT</v>
          </cell>
          <cell r="C5" t="str">
            <v>Le forfait</v>
          </cell>
        </row>
        <row r="6">
          <cell r="B6" t="str">
            <v>ML</v>
          </cell>
          <cell r="C6" t="str">
            <v>Le mètre linaire</v>
          </cell>
        </row>
        <row r="7">
          <cell r="B7" t="str">
            <v>M2</v>
          </cell>
          <cell r="C7" t="str">
            <v>Le mètre carré</v>
          </cell>
        </row>
        <row r="8">
          <cell r="B8" t="str">
            <v>M3</v>
          </cell>
          <cell r="C8" t="str">
            <v>Le mètre cube</v>
          </cell>
        </row>
        <row r="9">
          <cell r="B9" t="str">
            <v>M3xKM</v>
          </cell>
          <cell r="C9" t="str">
            <v>Le mètre cube par kilomètre</v>
          </cell>
        </row>
        <row r="10">
          <cell r="B10" t="str">
            <v>H</v>
          </cell>
          <cell r="C10" t="str">
            <v>L'heure</v>
          </cell>
        </row>
        <row r="11">
          <cell r="B11" t="str">
            <v>m</v>
          </cell>
          <cell r="C11" t="str">
            <v>le mètre</v>
          </cell>
        </row>
        <row r="12">
          <cell r="B12" t="str">
            <v>KM</v>
          </cell>
          <cell r="C12" t="str">
            <v>Le kilomètre</v>
          </cell>
        </row>
        <row r="13">
          <cell r="B13" t="str">
            <v>T</v>
          </cell>
          <cell r="C13" t="str">
            <v>La tonne</v>
          </cell>
        </row>
        <row r="14">
          <cell r="B14" t="str">
            <v>J</v>
          </cell>
          <cell r="C14" t="str">
            <v>La journée</v>
          </cell>
        </row>
        <row r="15">
          <cell r="B15" t="str">
            <v xml:space="preserve"> </v>
          </cell>
          <cell r="C15" t="str">
            <v xml:space="preserve"> </v>
          </cell>
        </row>
        <row r="16">
          <cell r="B16" t="str">
            <v>Nt</v>
          </cell>
          <cell r="C16" t="str">
            <v>La nuit</v>
          </cell>
        </row>
      </sheetData>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D3739-0DA1-4291-9941-E0395D1DEC01}">
  <sheetPr>
    <pageSetUpPr fitToPage="1"/>
  </sheetPr>
  <dimension ref="B16:I43"/>
  <sheetViews>
    <sheetView view="pageBreakPreview" zoomScale="60" zoomScaleNormal="100" workbookViewId="0">
      <selection activeCell="X26" sqref="X26"/>
    </sheetView>
  </sheetViews>
  <sheetFormatPr baseColWidth="10" defaultRowHeight="15"/>
  <sheetData>
    <row r="16" spans="2:9">
      <c r="B16" s="136"/>
      <c r="C16" s="137"/>
      <c r="D16" s="137"/>
      <c r="E16" s="137"/>
      <c r="F16" s="137"/>
      <c r="G16" s="137"/>
      <c r="H16" s="137"/>
      <c r="I16" s="138"/>
    </row>
    <row r="17" spans="2:9" ht="18.75">
      <c r="B17" s="154" t="s">
        <v>177</v>
      </c>
      <c r="C17" s="155"/>
      <c r="D17" s="155"/>
      <c r="E17" s="155"/>
      <c r="F17" s="155"/>
      <c r="G17" s="155"/>
      <c r="H17" s="155"/>
      <c r="I17" s="156"/>
    </row>
    <row r="18" spans="2:9">
      <c r="B18" s="139"/>
      <c r="I18" s="140"/>
    </row>
    <row r="19" spans="2:9" ht="23.25">
      <c r="B19" s="157" t="s">
        <v>178</v>
      </c>
      <c r="C19" s="158"/>
      <c r="D19" s="158"/>
      <c r="E19" s="158"/>
      <c r="F19" s="158"/>
      <c r="G19" s="158"/>
      <c r="H19" s="158"/>
      <c r="I19" s="159"/>
    </row>
    <row r="20" spans="2:9" ht="23.25">
      <c r="B20" s="160" t="s">
        <v>179</v>
      </c>
      <c r="C20" s="161"/>
      <c r="D20" s="161"/>
      <c r="E20" s="161"/>
      <c r="F20" s="161"/>
      <c r="G20" s="161"/>
      <c r="H20" s="161"/>
      <c r="I20" s="162"/>
    </row>
    <row r="21" spans="2:9">
      <c r="B21" s="139"/>
      <c r="I21" s="140"/>
    </row>
    <row r="22" spans="2:9" ht="23.25">
      <c r="B22" s="160" t="s">
        <v>180</v>
      </c>
      <c r="C22" s="161"/>
      <c r="D22" s="161"/>
      <c r="E22" s="161"/>
      <c r="F22" s="161"/>
      <c r="G22" s="161"/>
      <c r="H22" s="161"/>
      <c r="I22" s="162"/>
    </row>
    <row r="23" spans="2:9">
      <c r="B23" s="141"/>
      <c r="C23" s="142"/>
      <c r="D23" s="142"/>
      <c r="E23" s="142"/>
      <c r="F23" s="142"/>
      <c r="G23" s="142"/>
      <c r="H23" s="142"/>
      <c r="I23" s="143"/>
    </row>
    <row r="27" spans="2:9" ht="23.25">
      <c r="B27" s="163" t="s">
        <v>181</v>
      </c>
      <c r="C27" s="164"/>
      <c r="D27" s="164"/>
      <c r="E27" s="164"/>
      <c r="F27" s="164"/>
      <c r="G27" s="164"/>
      <c r="H27" s="164"/>
      <c r="I27" s="165"/>
    </row>
    <row r="28" spans="2:9" ht="23.25">
      <c r="B28" s="158" t="s">
        <v>190</v>
      </c>
      <c r="C28" s="158"/>
      <c r="D28" s="158"/>
      <c r="E28" s="158"/>
      <c r="F28" s="158"/>
      <c r="G28" s="158"/>
      <c r="H28" s="158"/>
      <c r="I28" s="158"/>
    </row>
    <row r="38" spans="2:9" ht="30.75" customHeight="1">
      <c r="B38" s="145" t="s">
        <v>182</v>
      </c>
      <c r="C38" s="146"/>
      <c r="D38" s="146"/>
      <c r="E38" s="146"/>
      <c r="F38" s="145" t="s">
        <v>183</v>
      </c>
      <c r="G38" s="146"/>
      <c r="H38" s="146"/>
      <c r="I38" s="147"/>
    </row>
    <row r="39" spans="2:9">
      <c r="B39" s="148" t="s">
        <v>184</v>
      </c>
      <c r="C39" s="149"/>
      <c r="D39" s="149"/>
      <c r="E39" s="149"/>
      <c r="F39" s="148" t="s">
        <v>185</v>
      </c>
      <c r="G39" s="149"/>
      <c r="H39" s="149"/>
      <c r="I39" s="150"/>
    </row>
    <row r="40" spans="2:9" ht="58.5" customHeight="1">
      <c r="B40" s="151" t="s">
        <v>186</v>
      </c>
      <c r="C40" s="152"/>
      <c r="D40" s="152"/>
      <c r="E40" s="152"/>
      <c r="F40" s="151" t="s">
        <v>187</v>
      </c>
      <c r="G40" s="152"/>
      <c r="H40" s="152"/>
      <c r="I40" s="153"/>
    </row>
    <row r="41" spans="2:9">
      <c r="B41" s="144"/>
      <c r="C41" s="144"/>
      <c r="D41" s="144"/>
      <c r="E41" s="144"/>
      <c r="F41" s="144"/>
      <c r="G41" s="144"/>
      <c r="H41" s="144"/>
      <c r="I41" s="144"/>
    </row>
    <row r="42" spans="2:9">
      <c r="B42" s="144"/>
      <c r="C42" s="144"/>
      <c r="D42" s="144"/>
      <c r="E42" s="144"/>
      <c r="F42" s="144"/>
      <c r="G42" s="144"/>
      <c r="H42" s="144"/>
      <c r="I42" s="144"/>
    </row>
    <row r="43" spans="2:9">
      <c r="B43" s="144"/>
      <c r="C43" s="144"/>
      <c r="D43" s="144"/>
      <c r="E43" s="144"/>
      <c r="F43" s="144"/>
      <c r="G43" s="144"/>
      <c r="H43" s="144"/>
      <c r="I43" s="144"/>
    </row>
  </sheetData>
  <mergeCells count="12">
    <mergeCell ref="B28:I28"/>
    <mergeCell ref="B17:I17"/>
    <mergeCell ref="B19:I19"/>
    <mergeCell ref="B20:I20"/>
    <mergeCell ref="B22:I22"/>
    <mergeCell ref="B27:I27"/>
    <mergeCell ref="B38:E38"/>
    <mergeCell ref="F38:I38"/>
    <mergeCell ref="B39:E39"/>
    <mergeCell ref="F39:I39"/>
    <mergeCell ref="B40:E40"/>
    <mergeCell ref="F40:I40"/>
  </mergeCells>
  <printOptions horizontalCentered="1" verticalCentered="1"/>
  <pageMargins left="0.23622047244094491" right="0.23622047244094491" top="0.31496062992125984" bottom="0.27559055118110237" header="0" footer="0"/>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21BE1-A044-4AA5-B18A-423BE7D7A28D}">
  <sheetPr>
    <pageSetUpPr fitToPage="1"/>
  </sheetPr>
  <dimension ref="A1:K215"/>
  <sheetViews>
    <sheetView tabSelected="1" view="pageBreakPreview" topLeftCell="A86" zoomScaleNormal="85" zoomScaleSheetLayoutView="100" zoomScalePageLayoutView="55" workbookViewId="0">
      <selection activeCell="C99" sqref="C99"/>
    </sheetView>
  </sheetViews>
  <sheetFormatPr baseColWidth="10" defaultColWidth="11.42578125" defaultRowHeight="15"/>
  <cols>
    <col min="1" max="1" width="3" style="82" customWidth="1"/>
    <col min="2" max="2" width="8" style="103" customWidth="1"/>
    <col min="3" max="3" width="104.28515625" style="105" customWidth="1"/>
    <col min="4" max="4" width="6.42578125" style="82" bestFit="1" customWidth="1"/>
    <col min="5" max="5" width="13.85546875" style="104" bestFit="1" customWidth="1"/>
    <col min="6" max="6" width="1" style="83" customWidth="1"/>
    <col min="7" max="7" width="12.28515625" style="82" bestFit="1" customWidth="1"/>
    <col min="8" max="8" width="13.5703125" style="82" bestFit="1" customWidth="1"/>
    <col min="9" max="10" width="11.42578125" style="82"/>
    <col min="11" max="11" width="54.7109375" style="82" customWidth="1"/>
    <col min="12" max="16384" width="11.42578125" style="82"/>
  </cols>
  <sheetData>
    <row r="1" spans="1:11" ht="18.75">
      <c r="B1" s="166" t="s">
        <v>41</v>
      </c>
      <c r="C1" s="166"/>
      <c r="D1" s="166"/>
      <c r="E1" s="166"/>
      <c r="J1" s="87"/>
      <c r="K1" s="87"/>
    </row>
    <row r="2" spans="1:11" ht="35.25" customHeight="1" thickBot="1">
      <c r="B2" s="167"/>
      <c r="C2" s="167"/>
      <c r="D2" s="167"/>
      <c r="E2" s="167"/>
      <c r="H2" s="84"/>
      <c r="J2" s="87"/>
      <c r="K2" s="87"/>
    </row>
    <row r="3" spans="1:11" ht="17.25" thickTop="1" thickBot="1">
      <c r="B3" s="169" t="s">
        <v>87</v>
      </c>
      <c r="C3" s="170"/>
      <c r="D3" s="170"/>
      <c r="E3" s="170"/>
      <c r="J3" s="87"/>
      <c r="K3" s="87"/>
    </row>
    <row r="4" spans="1:11" s="85" customFormat="1" ht="30" customHeight="1" thickTop="1" thickBot="1">
      <c r="B4" s="168" t="s">
        <v>117</v>
      </c>
      <c r="C4" s="168"/>
      <c r="D4" s="168"/>
      <c r="E4" s="168"/>
      <c r="F4" s="86"/>
      <c r="J4" s="87"/>
      <c r="K4" s="87"/>
    </row>
    <row r="5" spans="1:11" ht="16.5" customHeight="1" thickTop="1">
      <c r="B5" s="171" t="s">
        <v>88</v>
      </c>
      <c r="C5" s="171" t="s">
        <v>0</v>
      </c>
      <c r="D5" s="173" t="s">
        <v>1</v>
      </c>
      <c r="E5" s="175" t="s">
        <v>125</v>
      </c>
      <c r="J5" s="87"/>
      <c r="K5" s="87"/>
    </row>
    <row r="6" spans="1:11" ht="16.5" customHeight="1" thickBot="1">
      <c r="B6" s="172"/>
      <c r="C6" s="172"/>
      <c r="D6" s="174"/>
      <c r="E6" s="176"/>
      <c r="J6" s="87"/>
      <c r="K6" s="87"/>
    </row>
    <row r="7" spans="1:11" ht="15.75" thickTop="1">
      <c r="A7" s="83"/>
      <c r="B7" s="88" t="s">
        <v>109</v>
      </c>
      <c r="C7" s="89" t="s">
        <v>3</v>
      </c>
      <c r="D7" s="90"/>
      <c r="E7" s="91"/>
      <c r="J7" s="87"/>
      <c r="K7" s="87"/>
    </row>
    <row r="8" spans="1:11">
      <c r="A8" s="83"/>
      <c r="B8" s="92" t="s">
        <v>116</v>
      </c>
      <c r="C8" s="93" t="s">
        <v>58</v>
      </c>
      <c r="D8" s="94" t="s">
        <v>118</v>
      </c>
      <c r="E8" s="95"/>
      <c r="J8" s="87"/>
      <c r="K8" s="87"/>
    </row>
    <row r="9" spans="1:11" ht="408">
      <c r="A9" s="83"/>
      <c r="B9" s="96"/>
      <c r="C9" s="81" t="s">
        <v>176</v>
      </c>
      <c r="D9" s="97"/>
      <c r="E9" s="98"/>
      <c r="J9" s="101"/>
      <c r="K9" s="101"/>
    </row>
    <row r="10" spans="1:11" s="83" customFormat="1" ht="15" customHeight="1">
      <c r="B10" s="76"/>
      <c r="C10" s="81" t="s">
        <v>120</v>
      </c>
      <c r="D10" s="78"/>
      <c r="E10" s="99"/>
    </row>
    <row r="11" spans="1:11" s="83" customFormat="1" ht="15" customHeight="1">
      <c r="B11" s="100"/>
      <c r="C11" s="79"/>
      <c r="D11" s="78"/>
      <c r="E11" s="99"/>
    </row>
    <row r="12" spans="1:11" s="83" customFormat="1" ht="6" customHeight="1">
      <c r="B12" s="80"/>
      <c r="C12" s="77"/>
      <c r="D12" s="78"/>
      <c r="E12" s="99"/>
    </row>
    <row r="13" spans="1:11">
      <c r="A13" s="83"/>
      <c r="B13" s="92" t="s">
        <v>110</v>
      </c>
      <c r="C13" s="93" t="s">
        <v>59</v>
      </c>
      <c r="D13" s="94" t="s">
        <v>118</v>
      </c>
      <c r="E13" s="95"/>
      <c r="J13" s="87"/>
      <c r="K13" s="87"/>
    </row>
    <row r="14" spans="1:11" ht="63.75">
      <c r="A14" s="83"/>
      <c r="B14" s="96"/>
      <c r="C14" s="81" t="s">
        <v>139</v>
      </c>
      <c r="D14" s="97"/>
      <c r="E14" s="98"/>
      <c r="J14" s="87"/>
      <c r="K14" s="87"/>
    </row>
    <row r="15" spans="1:11" s="83" customFormat="1" ht="15" customHeight="1">
      <c r="B15" s="76"/>
      <c r="C15" s="81" t="s">
        <v>120</v>
      </c>
      <c r="D15" s="78"/>
      <c r="E15" s="99"/>
      <c r="J15" s="87"/>
      <c r="K15" s="87"/>
    </row>
    <row r="16" spans="1:11" s="83" customFormat="1" ht="15" customHeight="1">
      <c r="B16" s="100"/>
      <c r="C16" s="79"/>
      <c r="D16" s="78"/>
      <c r="E16" s="99"/>
      <c r="J16" s="87"/>
      <c r="K16" s="87"/>
    </row>
    <row r="17" spans="1:11" s="83" customFormat="1" ht="6" customHeight="1">
      <c r="B17" s="80"/>
      <c r="C17" s="77"/>
      <c r="D17" s="78"/>
      <c r="E17" s="99"/>
      <c r="J17" s="87"/>
      <c r="K17" s="87"/>
    </row>
    <row r="18" spans="1:11">
      <c r="A18" s="83"/>
      <c r="B18" s="120" t="s">
        <v>111</v>
      </c>
      <c r="C18" s="93" t="s">
        <v>86</v>
      </c>
      <c r="D18" s="94" t="s">
        <v>118</v>
      </c>
      <c r="E18" s="108"/>
      <c r="J18" s="87"/>
      <c r="K18" s="87"/>
    </row>
    <row r="19" spans="1:11" ht="140.25">
      <c r="A19" s="83"/>
      <c r="B19" s="96"/>
      <c r="C19" s="81" t="s">
        <v>126</v>
      </c>
      <c r="D19" s="97"/>
      <c r="E19" s="98"/>
      <c r="J19" s="87"/>
      <c r="K19" s="87"/>
    </row>
    <row r="20" spans="1:11" s="83" customFormat="1" ht="15" customHeight="1">
      <c r="B20" s="76"/>
      <c r="C20" s="81" t="s">
        <v>120</v>
      </c>
      <c r="D20" s="78"/>
      <c r="E20" s="99"/>
      <c r="J20" s="87"/>
      <c r="K20" s="87"/>
    </row>
    <row r="21" spans="1:11" s="83" customFormat="1" ht="15" customHeight="1">
      <c r="B21" s="100"/>
      <c r="C21" s="79"/>
      <c r="D21" s="78"/>
      <c r="E21" s="99"/>
      <c r="J21" s="87"/>
      <c r="K21" s="87"/>
    </row>
    <row r="22" spans="1:11" s="83" customFormat="1" ht="6" customHeight="1">
      <c r="B22" s="109"/>
      <c r="C22" s="110"/>
      <c r="D22" s="111"/>
      <c r="E22" s="112"/>
      <c r="J22" s="87"/>
      <c r="K22" s="87"/>
    </row>
    <row r="23" spans="1:11">
      <c r="B23" s="121" t="s">
        <v>112</v>
      </c>
      <c r="C23" s="93" t="s">
        <v>61</v>
      </c>
      <c r="D23" s="94" t="s">
        <v>118</v>
      </c>
      <c r="E23" s="107"/>
    </row>
    <row r="24" spans="1:11" ht="216.75">
      <c r="A24" s="83"/>
      <c r="B24" s="96"/>
      <c r="C24" s="115" t="s">
        <v>127</v>
      </c>
      <c r="D24" s="97"/>
      <c r="E24" s="107"/>
      <c r="J24" s="87"/>
      <c r="K24" s="87"/>
    </row>
    <row r="25" spans="1:11" s="83" customFormat="1" ht="15" customHeight="1">
      <c r="B25" s="76"/>
      <c r="C25" s="115" t="s">
        <v>120</v>
      </c>
      <c r="D25" s="78"/>
      <c r="E25" s="118"/>
      <c r="J25" s="87"/>
      <c r="K25" s="87"/>
    </row>
    <row r="26" spans="1:11" s="83" customFormat="1" ht="15" customHeight="1">
      <c r="B26" s="100"/>
      <c r="C26" s="116"/>
      <c r="D26" s="78"/>
      <c r="E26" s="118"/>
      <c r="J26" s="87"/>
      <c r="K26" s="87"/>
    </row>
    <row r="27" spans="1:11" s="83" customFormat="1" ht="6" customHeight="1">
      <c r="B27" s="109"/>
      <c r="C27" s="117"/>
      <c r="D27" s="111"/>
      <c r="E27" s="119"/>
      <c r="J27" s="87"/>
      <c r="K27" s="87"/>
    </row>
    <row r="28" spans="1:11">
      <c r="B28" s="121" t="s">
        <v>113</v>
      </c>
      <c r="C28" s="93" t="s">
        <v>128</v>
      </c>
      <c r="D28" s="94" t="s">
        <v>118</v>
      </c>
      <c r="E28" s="107"/>
    </row>
    <row r="29" spans="1:11" ht="191.25">
      <c r="A29" s="83"/>
      <c r="B29" s="96"/>
      <c r="C29" s="115" t="s">
        <v>129</v>
      </c>
      <c r="D29" s="97"/>
      <c r="E29" s="107"/>
      <c r="J29" s="87"/>
      <c r="K29" s="87"/>
    </row>
    <row r="30" spans="1:11" s="83" customFormat="1" ht="15" customHeight="1">
      <c r="B30" s="76"/>
      <c r="C30" s="115" t="s">
        <v>120</v>
      </c>
      <c r="D30" s="78"/>
      <c r="E30" s="118"/>
      <c r="J30" s="87"/>
      <c r="K30" s="87"/>
    </row>
    <row r="31" spans="1:11" s="83" customFormat="1" ht="15" customHeight="1">
      <c r="B31" s="100"/>
      <c r="C31" s="116"/>
      <c r="D31" s="78"/>
      <c r="E31" s="118"/>
      <c r="J31" s="87"/>
      <c r="K31" s="87"/>
    </row>
    <row r="32" spans="1:11" s="83" customFormat="1" ht="6" customHeight="1">
      <c r="B32" s="109"/>
      <c r="C32" s="117"/>
      <c r="D32" s="111"/>
      <c r="E32" s="119"/>
      <c r="J32" s="87"/>
      <c r="K32" s="87"/>
    </row>
    <row r="33" spans="1:11">
      <c r="B33" s="121" t="s">
        <v>114</v>
      </c>
      <c r="C33" s="93" t="s">
        <v>130</v>
      </c>
      <c r="D33" s="94" t="s">
        <v>118</v>
      </c>
      <c r="E33" s="107"/>
    </row>
    <row r="34" spans="1:11" ht="267.75">
      <c r="A34" s="83"/>
      <c r="B34" s="96"/>
      <c r="C34" s="115" t="s">
        <v>158</v>
      </c>
      <c r="D34" s="97"/>
      <c r="E34" s="107"/>
      <c r="J34" s="87"/>
      <c r="K34" s="87"/>
    </row>
    <row r="35" spans="1:11" s="83" customFormat="1" ht="15" customHeight="1">
      <c r="B35" s="76"/>
      <c r="C35" s="115" t="s">
        <v>120</v>
      </c>
      <c r="D35" s="78"/>
      <c r="E35" s="118"/>
      <c r="J35" s="87"/>
      <c r="K35" s="87"/>
    </row>
    <row r="36" spans="1:11" s="83" customFormat="1" ht="15" customHeight="1">
      <c r="B36" s="100"/>
      <c r="C36" s="116"/>
      <c r="D36" s="78"/>
      <c r="E36" s="118"/>
      <c r="J36" s="87"/>
      <c r="K36" s="87"/>
    </row>
    <row r="37" spans="1:11" s="83" customFormat="1" ht="6" customHeight="1">
      <c r="B37" s="109"/>
      <c r="C37" s="117"/>
      <c r="D37" s="111"/>
      <c r="E37" s="119"/>
      <c r="J37" s="87"/>
      <c r="K37" s="87"/>
    </row>
    <row r="38" spans="1:11">
      <c r="B38" s="121" t="s">
        <v>115</v>
      </c>
      <c r="C38" s="93" t="s">
        <v>62</v>
      </c>
      <c r="D38" s="94" t="s">
        <v>118</v>
      </c>
      <c r="E38" s="107"/>
      <c r="J38" s="101"/>
      <c r="K38" s="101"/>
    </row>
    <row r="39" spans="1:11" ht="102">
      <c r="A39" s="83"/>
      <c r="B39" s="96"/>
      <c r="C39" s="115" t="s">
        <v>150</v>
      </c>
      <c r="D39" s="97"/>
      <c r="E39" s="107"/>
      <c r="J39" s="87"/>
      <c r="K39" s="87"/>
    </row>
    <row r="40" spans="1:11" s="83" customFormat="1" ht="15" customHeight="1">
      <c r="B40" s="76"/>
      <c r="C40" s="115" t="s">
        <v>120</v>
      </c>
      <c r="D40" s="78"/>
      <c r="E40" s="118"/>
      <c r="J40" s="87"/>
      <c r="K40" s="87"/>
    </row>
    <row r="41" spans="1:11" s="83" customFormat="1" ht="15" customHeight="1">
      <c r="B41" s="100"/>
      <c r="C41" s="116"/>
      <c r="D41" s="78"/>
      <c r="E41" s="118"/>
      <c r="J41" s="87"/>
      <c r="K41" s="87"/>
    </row>
    <row r="42" spans="1:11" s="83" customFormat="1" ht="6" customHeight="1">
      <c r="B42" s="109"/>
      <c r="C42" s="117"/>
      <c r="D42" s="111"/>
      <c r="E42" s="119"/>
      <c r="J42" s="87"/>
      <c r="K42" s="87"/>
    </row>
    <row r="43" spans="1:11">
      <c r="B43" s="122" t="s">
        <v>20</v>
      </c>
      <c r="C43" s="124" t="s">
        <v>5</v>
      </c>
      <c r="D43" s="97"/>
      <c r="E43" s="107"/>
    </row>
    <row r="44" spans="1:11">
      <c r="B44" s="123" t="s">
        <v>21</v>
      </c>
      <c r="C44" s="93" t="s">
        <v>64</v>
      </c>
      <c r="D44" s="94" t="s">
        <v>15</v>
      </c>
      <c r="E44" s="107"/>
    </row>
    <row r="45" spans="1:11" ht="89.25">
      <c r="A45" s="83"/>
      <c r="B45" s="96"/>
      <c r="C45" s="115" t="s">
        <v>131</v>
      </c>
      <c r="D45" s="97"/>
      <c r="E45" s="107"/>
      <c r="J45" s="87"/>
      <c r="K45" s="87"/>
    </row>
    <row r="46" spans="1:11" s="83" customFormat="1" ht="15" customHeight="1">
      <c r="B46" s="76"/>
      <c r="C46" s="115" t="s">
        <v>122</v>
      </c>
      <c r="D46" s="78"/>
      <c r="E46" s="118"/>
      <c r="J46" s="87"/>
      <c r="K46" s="87"/>
    </row>
    <row r="47" spans="1:11" s="83" customFormat="1" ht="15" customHeight="1">
      <c r="B47" s="100"/>
      <c r="C47" s="116"/>
      <c r="D47" s="78"/>
      <c r="E47" s="118"/>
      <c r="J47" s="87"/>
      <c r="K47" s="87"/>
    </row>
    <row r="48" spans="1:11" s="83" customFormat="1" ht="6" customHeight="1">
      <c r="B48" s="109"/>
      <c r="C48" s="117"/>
      <c r="D48" s="111"/>
      <c r="E48" s="119"/>
      <c r="J48" s="87"/>
      <c r="K48" s="87"/>
    </row>
    <row r="49" spans="1:11">
      <c r="B49" s="123" t="s">
        <v>22</v>
      </c>
      <c r="C49" s="93" t="s">
        <v>63</v>
      </c>
      <c r="D49" s="94" t="s">
        <v>118</v>
      </c>
      <c r="E49" s="107"/>
    </row>
    <row r="50" spans="1:11" ht="76.5">
      <c r="A50" s="83"/>
      <c r="B50" s="96"/>
      <c r="C50" s="115" t="s">
        <v>151</v>
      </c>
      <c r="D50" s="97"/>
      <c r="E50" s="107"/>
      <c r="J50" s="87"/>
      <c r="K50" s="87"/>
    </row>
    <row r="51" spans="1:11" s="83" customFormat="1" ht="15" customHeight="1">
      <c r="B51" s="76"/>
      <c r="C51" s="115" t="s">
        <v>120</v>
      </c>
      <c r="D51" s="78"/>
      <c r="E51" s="118"/>
      <c r="J51" s="87"/>
      <c r="K51" s="87"/>
    </row>
    <row r="52" spans="1:11" s="83" customFormat="1" ht="15" customHeight="1">
      <c r="B52" s="100"/>
      <c r="C52" s="116"/>
      <c r="D52" s="78"/>
      <c r="E52" s="118"/>
      <c r="J52" s="87"/>
      <c r="K52" s="87"/>
    </row>
    <row r="53" spans="1:11" s="83" customFormat="1" ht="6" customHeight="1">
      <c r="B53" s="109"/>
      <c r="C53" s="117"/>
      <c r="D53" s="111"/>
      <c r="E53" s="119"/>
      <c r="J53" s="87"/>
      <c r="K53" s="87"/>
    </row>
    <row r="54" spans="1:11">
      <c r="B54" s="123" t="s">
        <v>23</v>
      </c>
      <c r="C54" s="93" t="s">
        <v>6</v>
      </c>
      <c r="D54" s="94" t="s">
        <v>17</v>
      </c>
      <c r="E54" s="107"/>
    </row>
    <row r="55" spans="1:11" ht="51">
      <c r="A55" s="83"/>
      <c r="B55" s="96"/>
      <c r="C55" s="115" t="s">
        <v>152</v>
      </c>
      <c r="D55" s="97"/>
      <c r="E55" s="107"/>
      <c r="J55" s="87"/>
      <c r="K55" s="87"/>
    </row>
    <row r="56" spans="1:11" s="83" customFormat="1" ht="15" customHeight="1">
      <c r="B56" s="76"/>
      <c r="C56" s="115" t="s">
        <v>123</v>
      </c>
      <c r="D56" s="78"/>
      <c r="E56" s="118"/>
      <c r="J56" s="87"/>
      <c r="K56" s="87"/>
    </row>
    <row r="57" spans="1:11" s="83" customFormat="1" ht="15" customHeight="1">
      <c r="B57" s="100"/>
      <c r="C57" s="116"/>
      <c r="D57" s="78"/>
      <c r="E57" s="118"/>
      <c r="J57" s="87"/>
      <c r="K57" s="87"/>
    </row>
    <row r="58" spans="1:11" s="83" customFormat="1" ht="6" customHeight="1">
      <c r="B58" s="109"/>
      <c r="C58" s="117"/>
      <c r="D58" s="111"/>
      <c r="E58" s="119"/>
      <c r="J58" s="87"/>
      <c r="K58" s="87"/>
    </row>
    <row r="59" spans="1:11">
      <c r="B59" s="123" t="s">
        <v>60</v>
      </c>
      <c r="C59" s="93" t="s">
        <v>34</v>
      </c>
      <c r="D59" s="94" t="s">
        <v>32</v>
      </c>
      <c r="E59" s="107"/>
    </row>
    <row r="60" spans="1:11" ht="51">
      <c r="A60" s="83"/>
      <c r="B60" s="96"/>
      <c r="C60" s="115" t="s">
        <v>132</v>
      </c>
      <c r="D60" s="97"/>
      <c r="E60" s="107"/>
      <c r="J60" s="87"/>
      <c r="K60" s="87"/>
    </row>
    <row r="61" spans="1:11" s="83" customFormat="1" ht="15" customHeight="1">
      <c r="B61" s="76"/>
      <c r="C61" s="115" t="s">
        <v>123</v>
      </c>
      <c r="D61" s="78"/>
      <c r="E61" s="118"/>
      <c r="J61" s="87"/>
      <c r="K61" s="87"/>
    </row>
    <row r="62" spans="1:11" s="83" customFormat="1" ht="15" customHeight="1">
      <c r="B62" s="100"/>
      <c r="C62" s="116"/>
      <c r="D62" s="78"/>
      <c r="E62" s="118"/>
      <c r="J62" s="87"/>
      <c r="K62" s="87"/>
    </row>
    <row r="63" spans="1:11" s="83" customFormat="1" ht="6" customHeight="1">
      <c r="B63" s="109"/>
      <c r="C63" s="117"/>
      <c r="D63" s="111"/>
      <c r="E63" s="119"/>
      <c r="J63" s="87"/>
      <c r="K63" s="87"/>
    </row>
    <row r="64" spans="1:11">
      <c r="B64" s="123" t="s">
        <v>24</v>
      </c>
      <c r="C64" s="93" t="s">
        <v>35</v>
      </c>
      <c r="D64" s="94" t="s">
        <v>31</v>
      </c>
      <c r="E64" s="107"/>
    </row>
    <row r="65" spans="1:11" ht="63.75">
      <c r="A65" s="83"/>
      <c r="B65" s="96"/>
      <c r="C65" s="115" t="s">
        <v>133</v>
      </c>
      <c r="D65" s="97"/>
      <c r="E65" s="107"/>
      <c r="J65" s="87"/>
      <c r="K65" s="87"/>
    </row>
    <row r="66" spans="1:11" s="83" customFormat="1" ht="15" customHeight="1">
      <c r="B66" s="76"/>
      <c r="C66" s="115" t="s">
        <v>121</v>
      </c>
      <c r="D66" s="78"/>
      <c r="E66" s="118"/>
      <c r="J66" s="87"/>
      <c r="K66" s="87"/>
    </row>
    <row r="67" spans="1:11" s="83" customFormat="1" ht="15" customHeight="1">
      <c r="B67" s="100"/>
      <c r="C67" s="116"/>
      <c r="D67" s="78"/>
      <c r="E67" s="118"/>
      <c r="J67" s="87"/>
      <c r="K67" s="87"/>
    </row>
    <row r="68" spans="1:11" s="83" customFormat="1" ht="6" customHeight="1">
      <c r="B68" s="109"/>
      <c r="C68" s="117"/>
      <c r="D68" s="111"/>
      <c r="E68" s="119"/>
      <c r="J68" s="87"/>
      <c r="K68" s="87"/>
    </row>
    <row r="69" spans="1:11">
      <c r="B69" s="123" t="s">
        <v>65</v>
      </c>
      <c r="C69" s="93" t="s">
        <v>66</v>
      </c>
      <c r="D69" s="97"/>
      <c r="E69" s="107"/>
    </row>
    <row r="70" spans="1:11" ht="127.5">
      <c r="A70" s="83"/>
      <c r="B70" s="96"/>
      <c r="C70" s="115" t="s">
        <v>134</v>
      </c>
      <c r="D70" s="97"/>
      <c r="E70" s="107"/>
      <c r="J70" s="87"/>
      <c r="K70" s="87"/>
    </row>
    <row r="71" spans="1:11">
      <c r="B71" s="120" t="s">
        <v>36</v>
      </c>
      <c r="C71" s="93" t="s">
        <v>19</v>
      </c>
      <c r="D71" s="94" t="s">
        <v>17</v>
      </c>
      <c r="E71" s="108"/>
    </row>
    <row r="72" spans="1:11" ht="38.25">
      <c r="A72" s="83"/>
      <c r="B72" s="96"/>
      <c r="C72" s="115" t="s">
        <v>135</v>
      </c>
      <c r="D72" s="97"/>
      <c r="E72" s="107"/>
      <c r="J72" s="87"/>
      <c r="K72" s="87"/>
    </row>
    <row r="73" spans="1:11" s="83" customFormat="1" ht="15" customHeight="1">
      <c r="B73" s="76"/>
      <c r="C73" s="115" t="s">
        <v>123</v>
      </c>
      <c r="D73" s="78"/>
      <c r="E73" s="118"/>
      <c r="J73" s="87"/>
      <c r="K73" s="87"/>
    </row>
    <row r="74" spans="1:11" s="83" customFormat="1" ht="15" customHeight="1">
      <c r="B74" s="100"/>
      <c r="C74" s="116"/>
      <c r="D74" s="78"/>
      <c r="E74" s="118"/>
      <c r="J74" s="87"/>
      <c r="K74" s="87"/>
    </row>
    <row r="75" spans="1:11" s="83" customFormat="1" ht="6" customHeight="1">
      <c r="B75" s="109"/>
      <c r="C75" s="117"/>
      <c r="D75" s="111"/>
      <c r="E75" s="119"/>
      <c r="J75" s="87"/>
      <c r="K75" s="87"/>
    </row>
    <row r="76" spans="1:11">
      <c r="B76" s="123" t="s">
        <v>37</v>
      </c>
      <c r="C76" s="93" t="s">
        <v>38</v>
      </c>
      <c r="D76" s="94" t="s">
        <v>17</v>
      </c>
      <c r="E76" s="107"/>
    </row>
    <row r="77" spans="1:11" ht="38.25">
      <c r="A77" s="83"/>
      <c r="B77" s="96"/>
      <c r="C77" s="115" t="s">
        <v>136</v>
      </c>
      <c r="D77" s="97"/>
      <c r="E77" s="107"/>
      <c r="J77" s="87"/>
      <c r="K77" s="87"/>
    </row>
    <row r="78" spans="1:11" s="83" customFormat="1" ht="15" customHeight="1">
      <c r="B78" s="76"/>
      <c r="C78" s="115" t="s">
        <v>123</v>
      </c>
      <c r="D78" s="78"/>
      <c r="E78" s="118"/>
      <c r="J78" s="87"/>
      <c r="K78" s="87"/>
    </row>
    <row r="79" spans="1:11" s="83" customFormat="1" ht="15" customHeight="1">
      <c r="B79" s="100"/>
      <c r="C79" s="116"/>
      <c r="D79" s="78"/>
      <c r="E79" s="118"/>
      <c r="J79" s="87"/>
      <c r="K79" s="87"/>
    </row>
    <row r="80" spans="1:11" s="83" customFormat="1" ht="6" customHeight="1">
      <c r="B80" s="109"/>
      <c r="C80" s="117"/>
      <c r="D80" s="111"/>
      <c r="E80" s="119"/>
      <c r="J80" s="87"/>
      <c r="K80" s="87"/>
    </row>
    <row r="81" spans="1:11">
      <c r="B81" s="123" t="s">
        <v>25</v>
      </c>
      <c r="C81" s="93" t="s">
        <v>67</v>
      </c>
      <c r="D81" s="97"/>
      <c r="E81" s="107"/>
    </row>
    <row r="82" spans="1:11" ht="114.75">
      <c r="B82" s="125"/>
      <c r="C82" s="113" t="s">
        <v>153</v>
      </c>
      <c r="D82" s="126"/>
      <c r="E82" s="127"/>
    </row>
    <row r="83" spans="1:11">
      <c r="A83" s="102"/>
      <c r="B83" s="123" t="s">
        <v>68</v>
      </c>
      <c r="C83" s="93" t="s">
        <v>7</v>
      </c>
      <c r="D83" s="94" t="s">
        <v>17</v>
      </c>
      <c r="E83" s="107"/>
    </row>
    <row r="84" spans="1:11" ht="51">
      <c r="A84" s="83"/>
      <c r="B84" s="96"/>
      <c r="C84" s="115" t="s">
        <v>138</v>
      </c>
      <c r="D84" s="97"/>
      <c r="E84" s="107"/>
      <c r="J84" s="87"/>
      <c r="K84" s="87"/>
    </row>
    <row r="85" spans="1:11" s="83" customFormat="1" ht="15" customHeight="1">
      <c r="B85" s="76"/>
      <c r="C85" s="115" t="s">
        <v>123</v>
      </c>
      <c r="D85" s="78"/>
      <c r="E85" s="118"/>
      <c r="J85" s="87"/>
      <c r="K85" s="87"/>
    </row>
    <row r="86" spans="1:11" s="83" customFormat="1" ht="15" customHeight="1">
      <c r="B86" s="100"/>
      <c r="C86" s="116"/>
      <c r="D86" s="78"/>
      <c r="E86" s="118"/>
      <c r="J86" s="87"/>
      <c r="K86" s="87"/>
    </row>
    <row r="87" spans="1:11" s="83" customFormat="1" ht="6" customHeight="1">
      <c r="B87" s="109"/>
      <c r="C87" s="117"/>
      <c r="D87" s="111"/>
      <c r="E87" s="119"/>
      <c r="J87" s="87"/>
      <c r="K87" s="87"/>
    </row>
    <row r="88" spans="1:11">
      <c r="B88" s="123" t="s">
        <v>69</v>
      </c>
      <c r="C88" s="93" t="s">
        <v>8</v>
      </c>
      <c r="D88" s="94" t="s">
        <v>17</v>
      </c>
      <c r="E88" s="107"/>
    </row>
    <row r="89" spans="1:11" ht="89.25">
      <c r="A89" s="83"/>
      <c r="B89" s="96"/>
      <c r="C89" s="115" t="s">
        <v>137</v>
      </c>
      <c r="D89" s="97"/>
      <c r="E89" s="107"/>
      <c r="J89" s="87"/>
      <c r="K89" s="87"/>
    </row>
    <row r="90" spans="1:11" s="83" customFormat="1" ht="15" customHeight="1">
      <c r="B90" s="76"/>
      <c r="C90" s="115" t="s">
        <v>123</v>
      </c>
      <c r="D90" s="78"/>
      <c r="E90" s="118"/>
      <c r="J90" s="87"/>
      <c r="K90" s="87"/>
    </row>
    <row r="91" spans="1:11" s="83" customFormat="1" ht="15" customHeight="1">
      <c r="B91" s="100"/>
      <c r="C91" s="116"/>
      <c r="D91" s="78"/>
      <c r="E91" s="118"/>
      <c r="J91" s="87"/>
      <c r="K91" s="87"/>
    </row>
    <row r="92" spans="1:11" s="83" customFormat="1" ht="6" customHeight="1">
      <c r="B92" s="109"/>
      <c r="C92" s="117"/>
      <c r="D92" s="111"/>
      <c r="E92" s="119"/>
      <c r="J92" s="87"/>
      <c r="K92" s="87"/>
    </row>
    <row r="93" spans="1:11">
      <c r="B93" s="123" t="s">
        <v>84</v>
      </c>
      <c r="C93" s="93" t="s">
        <v>85</v>
      </c>
      <c r="D93" s="94" t="s">
        <v>17</v>
      </c>
      <c r="E93" s="107"/>
    </row>
    <row r="94" spans="1:11" ht="38.25">
      <c r="A94" s="83"/>
      <c r="B94" s="96"/>
      <c r="C94" s="115" t="s">
        <v>154</v>
      </c>
      <c r="D94" s="97"/>
      <c r="E94" s="107"/>
      <c r="J94" s="87"/>
      <c r="K94" s="87"/>
    </row>
    <row r="95" spans="1:11" s="83" customFormat="1" ht="15" customHeight="1">
      <c r="B95" s="76"/>
      <c r="C95" s="115" t="s">
        <v>123</v>
      </c>
      <c r="D95" s="78"/>
      <c r="E95" s="118"/>
      <c r="J95" s="87"/>
      <c r="K95" s="87"/>
    </row>
    <row r="96" spans="1:11" s="83" customFormat="1" ht="15" customHeight="1">
      <c r="B96" s="100"/>
      <c r="C96" s="116"/>
      <c r="D96" s="78"/>
      <c r="E96" s="118"/>
      <c r="J96" s="87"/>
      <c r="K96" s="87"/>
    </row>
    <row r="97" spans="1:11" s="83" customFormat="1" ht="6" customHeight="1">
      <c r="B97" s="109"/>
      <c r="C97" s="117"/>
      <c r="D97" s="111"/>
      <c r="E97" s="119"/>
      <c r="J97" s="87"/>
      <c r="K97" s="87"/>
    </row>
    <row r="98" spans="1:11">
      <c r="B98" s="123" t="s">
        <v>26</v>
      </c>
      <c r="C98" s="93" t="s">
        <v>75</v>
      </c>
      <c r="D98" s="97"/>
      <c r="E98" s="107"/>
    </row>
    <row r="99" spans="1:11" ht="267.75">
      <c r="B99" s="125"/>
      <c r="C99" s="113" t="s">
        <v>191</v>
      </c>
      <c r="D99" s="126"/>
      <c r="E99" s="127"/>
    </row>
    <row r="100" spans="1:11">
      <c r="A100" s="102"/>
      <c r="B100" s="123" t="s">
        <v>76</v>
      </c>
      <c r="C100" s="93" t="s">
        <v>81</v>
      </c>
      <c r="D100" s="94" t="s">
        <v>17</v>
      </c>
      <c r="E100" s="107"/>
    </row>
    <row r="101" spans="1:11" s="83" customFormat="1" ht="15" customHeight="1">
      <c r="B101" s="76"/>
      <c r="C101" s="115" t="s">
        <v>123</v>
      </c>
      <c r="D101" s="78"/>
      <c r="E101" s="118"/>
      <c r="J101" s="87"/>
      <c r="K101" s="87"/>
    </row>
    <row r="102" spans="1:11" s="83" customFormat="1" ht="15" customHeight="1">
      <c r="B102" s="100"/>
      <c r="C102" s="116"/>
      <c r="D102" s="78"/>
      <c r="E102" s="118"/>
      <c r="J102" s="87"/>
      <c r="K102" s="87"/>
    </row>
    <row r="103" spans="1:11" s="83" customFormat="1" ht="6" customHeight="1">
      <c r="B103" s="109"/>
      <c r="C103" s="117"/>
      <c r="D103" s="111"/>
      <c r="E103" s="119"/>
      <c r="J103" s="87"/>
      <c r="K103" s="87"/>
    </row>
    <row r="104" spans="1:11">
      <c r="A104" s="102"/>
      <c r="B104" s="123" t="s">
        <v>77</v>
      </c>
      <c r="C104" s="93" t="s">
        <v>101</v>
      </c>
      <c r="D104" s="94" t="s">
        <v>17</v>
      </c>
      <c r="E104" s="107"/>
    </row>
    <row r="105" spans="1:11" s="83" customFormat="1" ht="15" customHeight="1">
      <c r="B105" s="76"/>
      <c r="C105" s="115" t="s">
        <v>123</v>
      </c>
      <c r="D105" s="78"/>
      <c r="E105" s="118"/>
      <c r="J105" s="87"/>
      <c r="K105" s="87"/>
    </row>
    <row r="106" spans="1:11" s="83" customFormat="1" ht="15" customHeight="1">
      <c r="B106" s="100"/>
      <c r="C106" s="116"/>
      <c r="D106" s="78"/>
      <c r="E106" s="118"/>
      <c r="J106" s="87"/>
      <c r="K106" s="87"/>
    </row>
    <row r="107" spans="1:11" s="83" customFormat="1" ht="6" customHeight="1">
      <c r="B107" s="109"/>
      <c r="C107" s="117"/>
      <c r="D107" s="111"/>
      <c r="E107" s="119"/>
      <c r="J107" s="87"/>
      <c r="K107" s="87"/>
    </row>
    <row r="108" spans="1:11">
      <c r="B108" s="123" t="s">
        <v>73</v>
      </c>
      <c r="C108" s="93" t="s">
        <v>80</v>
      </c>
      <c r="D108" s="94" t="s">
        <v>14</v>
      </c>
      <c r="E108" s="107"/>
    </row>
    <row r="109" spans="1:11" ht="114.75">
      <c r="A109" s="83"/>
      <c r="B109" s="96"/>
      <c r="C109" s="115" t="s">
        <v>155</v>
      </c>
      <c r="D109" s="97"/>
      <c r="E109" s="107"/>
      <c r="J109" s="87"/>
      <c r="K109" s="87"/>
    </row>
    <row r="110" spans="1:11" s="83" customFormat="1" ht="15" customHeight="1">
      <c r="B110" s="76"/>
      <c r="C110" s="115" t="s">
        <v>121</v>
      </c>
      <c r="D110" s="78"/>
      <c r="E110" s="118"/>
      <c r="J110" s="87"/>
      <c r="K110" s="87"/>
    </row>
    <row r="111" spans="1:11" s="83" customFormat="1" ht="15" customHeight="1">
      <c r="B111" s="100"/>
      <c r="C111" s="116"/>
      <c r="D111" s="78"/>
      <c r="E111" s="118"/>
      <c r="J111" s="87"/>
      <c r="K111" s="87"/>
    </row>
    <row r="112" spans="1:11" s="83" customFormat="1" ht="6" customHeight="1">
      <c r="B112" s="109"/>
      <c r="C112" s="117"/>
      <c r="D112" s="111"/>
      <c r="E112" s="119"/>
      <c r="J112" s="87"/>
      <c r="K112" s="87"/>
    </row>
    <row r="113" spans="1:11">
      <c r="B113" s="123" t="s">
        <v>78</v>
      </c>
      <c r="C113" s="93" t="s">
        <v>169</v>
      </c>
      <c r="D113" s="97"/>
      <c r="E113" s="107"/>
    </row>
    <row r="114" spans="1:11">
      <c r="A114" s="83"/>
      <c r="B114" s="96"/>
      <c r="C114" s="115"/>
      <c r="D114" s="97"/>
      <c r="E114" s="107"/>
      <c r="J114" s="87"/>
      <c r="K114" s="87"/>
    </row>
    <row r="115" spans="1:11">
      <c r="B115" s="120" t="s">
        <v>39</v>
      </c>
      <c r="C115" s="93" t="s">
        <v>170</v>
      </c>
      <c r="D115" s="94" t="s">
        <v>14</v>
      </c>
      <c r="E115" s="108"/>
    </row>
    <row r="116" spans="1:11" ht="51">
      <c r="A116" s="83"/>
      <c r="B116" s="96"/>
      <c r="C116" s="115" t="s">
        <v>174</v>
      </c>
      <c r="D116" s="97"/>
      <c r="E116" s="107"/>
      <c r="J116" s="87"/>
      <c r="K116" s="87"/>
    </row>
    <row r="117" spans="1:11" s="83" customFormat="1" ht="15" customHeight="1">
      <c r="B117" s="76"/>
      <c r="C117" s="115" t="s">
        <v>121</v>
      </c>
      <c r="D117" s="78"/>
      <c r="E117" s="118"/>
      <c r="J117" s="87"/>
      <c r="K117" s="87"/>
    </row>
    <row r="118" spans="1:11" s="83" customFormat="1" ht="15" customHeight="1">
      <c r="B118" s="100"/>
      <c r="C118" s="116"/>
      <c r="D118" s="78"/>
      <c r="E118" s="118"/>
      <c r="J118" s="87"/>
      <c r="K118" s="87"/>
    </row>
    <row r="119" spans="1:11" s="83" customFormat="1" ht="6" customHeight="1">
      <c r="B119" s="109"/>
      <c r="C119" s="117"/>
      <c r="D119" s="111"/>
      <c r="E119" s="119"/>
      <c r="J119" s="87"/>
      <c r="K119" s="87"/>
    </row>
    <row r="120" spans="1:11">
      <c r="B120" s="123" t="s">
        <v>40</v>
      </c>
      <c r="C120" s="93" t="s">
        <v>175</v>
      </c>
      <c r="D120" s="94" t="s">
        <v>14</v>
      </c>
      <c r="E120" s="107"/>
    </row>
    <row r="121" spans="1:11" ht="76.5">
      <c r="A121" s="83"/>
      <c r="B121" s="96"/>
      <c r="C121" s="115" t="s">
        <v>192</v>
      </c>
      <c r="D121" s="97"/>
      <c r="E121" s="107"/>
      <c r="J121" s="87"/>
      <c r="K121" s="87"/>
    </row>
    <row r="122" spans="1:11" s="83" customFormat="1" ht="15" customHeight="1">
      <c r="B122" s="76"/>
      <c r="C122" s="115" t="s">
        <v>121</v>
      </c>
      <c r="D122" s="78"/>
      <c r="E122" s="118"/>
      <c r="J122" s="87"/>
      <c r="K122" s="87"/>
    </row>
    <row r="123" spans="1:11" s="83" customFormat="1" ht="15" customHeight="1">
      <c r="B123" s="100"/>
      <c r="C123" s="116"/>
      <c r="D123" s="78"/>
      <c r="E123" s="118"/>
      <c r="J123" s="87"/>
      <c r="K123" s="87"/>
    </row>
    <row r="124" spans="1:11" s="83" customFormat="1" ht="6" customHeight="1">
      <c r="B124" s="109"/>
      <c r="C124" s="117"/>
      <c r="D124" s="111"/>
      <c r="E124" s="119"/>
      <c r="J124" s="87"/>
      <c r="K124" s="87"/>
    </row>
    <row r="125" spans="1:11">
      <c r="B125" s="123" t="s">
        <v>171</v>
      </c>
      <c r="C125" s="93" t="s">
        <v>74</v>
      </c>
      <c r="D125" s="97"/>
      <c r="E125" s="107"/>
    </row>
    <row r="126" spans="1:11" ht="38.25">
      <c r="A126" s="83"/>
      <c r="B126" s="96"/>
      <c r="C126" s="115" t="s">
        <v>140</v>
      </c>
      <c r="D126" s="97"/>
      <c r="E126" s="107"/>
      <c r="J126" s="87"/>
      <c r="K126" s="87"/>
    </row>
    <row r="127" spans="1:11">
      <c r="B127" s="120" t="s">
        <v>172</v>
      </c>
      <c r="C127" s="93" t="s">
        <v>9</v>
      </c>
      <c r="D127" s="94" t="s">
        <v>17</v>
      </c>
      <c r="E127" s="108"/>
    </row>
    <row r="128" spans="1:11" ht="76.5">
      <c r="A128" s="83"/>
      <c r="B128" s="96"/>
      <c r="C128" s="115" t="s">
        <v>141</v>
      </c>
      <c r="D128" s="97"/>
      <c r="E128" s="107"/>
      <c r="J128" s="87"/>
      <c r="K128" s="87"/>
    </row>
    <row r="129" spans="1:11" s="83" customFormat="1" ht="15" customHeight="1">
      <c r="B129" s="76"/>
      <c r="C129" s="115" t="s">
        <v>123</v>
      </c>
      <c r="D129" s="78"/>
      <c r="E129" s="118"/>
      <c r="J129" s="87"/>
      <c r="K129" s="87"/>
    </row>
    <row r="130" spans="1:11" s="83" customFormat="1" ht="15" customHeight="1">
      <c r="B130" s="100"/>
      <c r="C130" s="116"/>
      <c r="D130" s="78"/>
      <c r="E130" s="118"/>
      <c r="J130" s="87"/>
      <c r="K130" s="87"/>
    </row>
    <row r="131" spans="1:11" s="83" customFormat="1" ht="6" customHeight="1">
      <c r="B131" s="109"/>
      <c r="C131" s="117"/>
      <c r="D131" s="111"/>
      <c r="E131" s="119"/>
      <c r="J131" s="87"/>
      <c r="K131" s="87"/>
    </row>
    <row r="132" spans="1:11">
      <c r="B132" s="120" t="s">
        <v>173</v>
      </c>
      <c r="C132" s="93" t="s">
        <v>52</v>
      </c>
      <c r="D132" s="94" t="s">
        <v>18</v>
      </c>
      <c r="E132" s="107"/>
    </row>
    <row r="133" spans="1:11" ht="25.5">
      <c r="A133" s="83"/>
      <c r="B133" s="96"/>
      <c r="C133" s="115" t="s">
        <v>142</v>
      </c>
      <c r="D133" s="97"/>
      <c r="E133" s="107"/>
      <c r="J133" s="87"/>
      <c r="K133" s="87"/>
    </row>
    <row r="134" spans="1:11" s="83" customFormat="1" ht="15" customHeight="1">
      <c r="B134" s="76"/>
      <c r="C134" s="115" t="s">
        <v>124</v>
      </c>
      <c r="D134" s="78"/>
      <c r="E134" s="118"/>
      <c r="J134" s="87"/>
      <c r="K134" s="87"/>
    </row>
    <row r="135" spans="1:11" s="83" customFormat="1" ht="15" customHeight="1">
      <c r="B135" s="100"/>
      <c r="C135" s="116"/>
      <c r="D135" s="78"/>
      <c r="E135" s="118"/>
      <c r="J135" s="87"/>
      <c r="K135" s="87"/>
    </row>
    <row r="136" spans="1:11" s="83" customFormat="1" ht="6" customHeight="1">
      <c r="B136" s="109"/>
      <c r="C136" s="117"/>
      <c r="D136" s="111"/>
      <c r="E136" s="119"/>
      <c r="J136" s="87"/>
      <c r="K136" s="87"/>
    </row>
    <row r="137" spans="1:11">
      <c r="B137" s="122" t="s">
        <v>30</v>
      </c>
      <c r="C137" s="124" t="s">
        <v>11</v>
      </c>
      <c r="D137" s="114"/>
      <c r="E137" s="107"/>
    </row>
    <row r="138" spans="1:11">
      <c r="B138" s="120" t="s">
        <v>70</v>
      </c>
      <c r="C138" s="93" t="s">
        <v>71</v>
      </c>
      <c r="D138" s="94" t="s">
        <v>15</v>
      </c>
      <c r="E138" s="108"/>
    </row>
    <row r="139" spans="1:11" ht="89.25">
      <c r="A139" s="83"/>
      <c r="B139" s="96"/>
      <c r="C139" s="115" t="s">
        <v>156</v>
      </c>
      <c r="D139" s="97"/>
      <c r="E139" s="107"/>
      <c r="J139" s="87"/>
      <c r="K139" s="87"/>
    </row>
    <row r="140" spans="1:11" s="83" customFormat="1" ht="15" customHeight="1">
      <c r="B140" s="76"/>
      <c r="C140" s="115" t="s">
        <v>122</v>
      </c>
      <c r="D140" s="78"/>
      <c r="E140" s="118"/>
      <c r="J140" s="87"/>
      <c r="K140" s="87"/>
    </row>
    <row r="141" spans="1:11" s="83" customFormat="1" ht="15" customHeight="1">
      <c r="B141" s="100"/>
      <c r="C141" s="116"/>
      <c r="D141" s="78"/>
      <c r="E141" s="118"/>
      <c r="J141" s="87"/>
      <c r="K141" s="87"/>
    </row>
    <row r="142" spans="1:11" s="83" customFormat="1" ht="6" customHeight="1">
      <c r="B142" s="109"/>
      <c r="C142" s="117"/>
      <c r="D142" s="111"/>
      <c r="E142" s="119"/>
      <c r="J142" s="87"/>
      <c r="K142" s="87"/>
    </row>
    <row r="143" spans="1:11">
      <c r="B143" s="123" t="s">
        <v>72</v>
      </c>
      <c r="C143" s="93" t="s">
        <v>54</v>
      </c>
      <c r="D143" s="94" t="s">
        <v>15</v>
      </c>
      <c r="E143" s="107"/>
    </row>
    <row r="144" spans="1:11" ht="140.25">
      <c r="A144" s="83"/>
      <c r="B144" s="96"/>
      <c r="C144" s="115" t="s">
        <v>143</v>
      </c>
      <c r="D144" s="97"/>
      <c r="E144" s="107"/>
      <c r="J144" s="87"/>
      <c r="K144" s="87"/>
    </row>
    <row r="145" spans="2:11" s="83" customFormat="1" ht="15" customHeight="1">
      <c r="B145" s="76"/>
      <c r="C145" s="115" t="s">
        <v>122</v>
      </c>
      <c r="D145" s="78"/>
      <c r="E145" s="118"/>
      <c r="J145" s="87"/>
      <c r="K145" s="87"/>
    </row>
    <row r="146" spans="2:11" s="83" customFormat="1" ht="15" customHeight="1">
      <c r="B146" s="100"/>
      <c r="C146" s="116"/>
      <c r="D146" s="78"/>
      <c r="E146" s="118"/>
      <c r="J146" s="87"/>
      <c r="K146" s="87"/>
    </row>
    <row r="147" spans="2:11" s="83" customFormat="1" ht="6" customHeight="1">
      <c r="B147" s="109"/>
      <c r="C147" s="117"/>
      <c r="D147" s="111"/>
      <c r="E147" s="119"/>
      <c r="J147" s="87"/>
      <c r="K147" s="87"/>
    </row>
    <row r="148" spans="2:11">
      <c r="B148" s="122" t="s">
        <v>29</v>
      </c>
      <c r="C148" s="124" t="s">
        <v>159</v>
      </c>
      <c r="D148" s="97"/>
      <c r="E148" s="107"/>
    </row>
    <row r="149" spans="2:11">
      <c r="B149" s="120" t="s">
        <v>95</v>
      </c>
      <c r="C149" s="93" t="s">
        <v>97</v>
      </c>
      <c r="D149" s="94"/>
      <c r="E149" s="108"/>
    </row>
    <row r="150" spans="2:11" ht="140.25">
      <c r="B150" s="125"/>
      <c r="C150" s="113" t="s">
        <v>144</v>
      </c>
      <c r="D150" s="126"/>
      <c r="E150" s="127"/>
    </row>
    <row r="151" spans="2:11">
      <c r="B151" s="123" t="s">
        <v>89</v>
      </c>
      <c r="C151" s="93" t="s">
        <v>82</v>
      </c>
      <c r="D151" s="94" t="s">
        <v>14</v>
      </c>
      <c r="E151" s="107"/>
    </row>
    <row r="152" spans="2:11" s="83" customFormat="1" ht="15" customHeight="1">
      <c r="B152" s="76"/>
      <c r="C152" s="115" t="s">
        <v>121</v>
      </c>
      <c r="D152" s="78"/>
      <c r="E152" s="118"/>
      <c r="J152" s="87"/>
      <c r="K152" s="87"/>
    </row>
    <row r="153" spans="2:11" s="83" customFormat="1" ht="15" customHeight="1">
      <c r="B153" s="100"/>
      <c r="C153" s="116"/>
      <c r="D153" s="78"/>
      <c r="E153" s="118"/>
      <c r="J153" s="87"/>
      <c r="K153" s="87"/>
    </row>
    <row r="154" spans="2:11" s="83" customFormat="1" ht="6" customHeight="1">
      <c r="B154" s="109"/>
      <c r="C154" s="117"/>
      <c r="D154" s="111"/>
      <c r="E154" s="119"/>
      <c r="J154" s="87"/>
      <c r="K154" s="87"/>
    </row>
    <row r="155" spans="2:11">
      <c r="B155" s="123" t="s">
        <v>102</v>
      </c>
      <c r="C155" s="93" t="s">
        <v>168</v>
      </c>
      <c r="D155" s="94" t="s">
        <v>14</v>
      </c>
      <c r="E155" s="107"/>
    </row>
    <row r="156" spans="2:11" s="83" customFormat="1" ht="15" customHeight="1">
      <c r="B156" s="76"/>
      <c r="C156" s="115" t="s">
        <v>121</v>
      </c>
      <c r="D156" s="78"/>
      <c r="E156" s="118"/>
      <c r="J156" s="87"/>
      <c r="K156" s="87"/>
    </row>
    <row r="157" spans="2:11" s="83" customFormat="1" ht="15" customHeight="1">
      <c r="B157" s="100"/>
      <c r="C157" s="116"/>
      <c r="D157" s="78"/>
      <c r="E157" s="118"/>
      <c r="J157" s="87"/>
      <c r="K157" s="87"/>
    </row>
    <row r="158" spans="2:11" s="83" customFormat="1" ht="6" customHeight="1">
      <c r="B158" s="109"/>
      <c r="C158" s="117"/>
      <c r="D158" s="111"/>
      <c r="E158" s="119"/>
      <c r="J158" s="87"/>
      <c r="K158" s="87"/>
    </row>
    <row r="159" spans="2:11">
      <c r="B159" s="123" t="s">
        <v>103</v>
      </c>
      <c r="C159" s="93" t="s">
        <v>83</v>
      </c>
      <c r="D159" s="94" t="s">
        <v>14</v>
      </c>
      <c r="E159" s="107"/>
    </row>
    <row r="160" spans="2:11" ht="38.25">
      <c r="B160" s="123"/>
      <c r="C160" s="128" t="s">
        <v>145</v>
      </c>
      <c r="D160" s="97"/>
      <c r="E160" s="107"/>
    </row>
    <row r="161" spans="2:11" s="83" customFormat="1" ht="15" customHeight="1">
      <c r="B161" s="76"/>
      <c r="C161" s="115" t="s">
        <v>121</v>
      </c>
      <c r="D161" s="78"/>
      <c r="E161" s="118"/>
      <c r="J161" s="87"/>
      <c r="K161" s="87"/>
    </row>
    <row r="162" spans="2:11" s="83" customFormat="1" ht="15" customHeight="1">
      <c r="B162" s="100"/>
      <c r="C162" s="116"/>
      <c r="D162" s="78"/>
      <c r="E162" s="118"/>
      <c r="J162" s="87"/>
      <c r="K162" s="87"/>
    </row>
    <row r="163" spans="2:11" s="83" customFormat="1" ht="6" customHeight="1">
      <c r="B163" s="109"/>
      <c r="C163" s="117"/>
      <c r="D163" s="111"/>
      <c r="E163" s="119"/>
      <c r="J163" s="87"/>
      <c r="K163" s="87"/>
    </row>
    <row r="164" spans="2:11">
      <c r="B164" s="123" t="s">
        <v>99</v>
      </c>
      <c r="C164" s="93" t="s">
        <v>100</v>
      </c>
      <c r="D164" s="97"/>
      <c r="E164" s="107"/>
    </row>
    <row r="165" spans="2:11" ht="140.25">
      <c r="B165" s="130"/>
      <c r="C165" s="113" t="s">
        <v>157</v>
      </c>
      <c r="D165" s="126"/>
      <c r="E165" s="127"/>
    </row>
    <row r="166" spans="2:11">
      <c r="B166" s="123" t="s">
        <v>45</v>
      </c>
      <c r="C166" s="93" t="s">
        <v>165</v>
      </c>
      <c r="D166" s="94" t="s">
        <v>1</v>
      </c>
      <c r="E166" s="107"/>
    </row>
    <row r="167" spans="2:11" s="83" customFormat="1" ht="15" customHeight="1">
      <c r="B167" s="76"/>
      <c r="C167" s="115" t="s">
        <v>119</v>
      </c>
      <c r="D167" s="78"/>
      <c r="E167" s="118"/>
      <c r="J167" s="87"/>
      <c r="K167" s="87"/>
    </row>
    <row r="168" spans="2:11" s="83" customFormat="1" ht="15" customHeight="1">
      <c r="B168" s="100"/>
      <c r="C168" s="116"/>
      <c r="D168" s="78"/>
      <c r="E168" s="118"/>
      <c r="J168" s="87"/>
      <c r="K168" s="87"/>
    </row>
    <row r="169" spans="2:11" s="83" customFormat="1" ht="6" customHeight="1">
      <c r="B169" s="109"/>
      <c r="C169" s="117"/>
      <c r="D169" s="111"/>
      <c r="E169" s="119"/>
      <c r="J169" s="87"/>
      <c r="K169" s="87"/>
    </row>
    <row r="170" spans="2:11">
      <c r="B170" s="123" t="s">
        <v>46</v>
      </c>
      <c r="C170" s="93" t="s">
        <v>166</v>
      </c>
      <c r="D170" s="94" t="s">
        <v>1</v>
      </c>
      <c r="E170" s="107"/>
    </row>
    <row r="171" spans="2:11" s="83" customFormat="1" ht="15" customHeight="1">
      <c r="B171" s="76"/>
      <c r="C171" s="115" t="s">
        <v>119</v>
      </c>
      <c r="D171" s="78"/>
      <c r="E171" s="118"/>
      <c r="J171" s="87"/>
      <c r="K171" s="87"/>
    </row>
    <row r="172" spans="2:11" s="83" customFormat="1" ht="15" customHeight="1">
      <c r="B172" s="100"/>
      <c r="C172" s="116"/>
      <c r="D172" s="78"/>
      <c r="E172" s="118"/>
      <c r="J172" s="87"/>
      <c r="K172" s="87"/>
    </row>
    <row r="173" spans="2:11" s="83" customFormat="1" ht="6" customHeight="1">
      <c r="B173" s="109"/>
      <c r="C173" s="117"/>
      <c r="D173" s="111"/>
      <c r="E173" s="119"/>
      <c r="J173" s="87"/>
      <c r="K173" s="87"/>
    </row>
    <row r="174" spans="2:11">
      <c r="B174" s="123" t="s">
        <v>164</v>
      </c>
      <c r="C174" s="93" t="s">
        <v>167</v>
      </c>
      <c r="D174" s="94" t="s">
        <v>1</v>
      </c>
      <c r="E174" s="107"/>
    </row>
    <row r="175" spans="2:11" s="83" customFormat="1" ht="15" customHeight="1">
      <c r="B175" s="76"/>
      <c r="C175" s="115" t="s">
        <v>119</v>
      </c>
      <c r="D175" s="78"/>
      <c r="E175" s="118"/>
      <c r="J175" s="87"/>
      <c r="K175" s="87"/>
    </row>
    <row r="176" spans="2:11" s="83" customFormat="1" ht="15" customHeight="1">
      <c r="B176" s="100"/>
      <c r="C176" s="116"/>
      <c r="D176" s="78"/>
      <c r="E176" s="118"/>
      <c r="J176" s="87"/>
      <c r="K176" s="87"/>
    </row>
    <row r="177" spans="2:11" s="83" customFormat="1" ht="6" customHeight="1">
      <c r="B177" s="109"/>
      <c r="C177" s="117"/>
      <c r="D177" s="111"/>
      <c r="E177" s="119"/>
      <c r="J177" s="87"/>
      <c r="K177" s="87"/>
    </row>
    <row r="178" spans="2:11">
      <c r="B178" s="123" t="s">
        <v>96</v>
      </c>
      <c r="C178" s="93" t="s">
        <v>98</v>
      </c>
      <c r="D178" s="97"/>
      <c r="E178" s="107"/>
    </row>
    <row r="179" spans="2:11" ht="191.25">
      <c r="B179" s="123"/>
      <c r="C179" s="113" t="s">
        <v>146</v>
      </c>
      <c r="D179" s="97"/>
      <c r="E179" s="107"/>
    </row>
    <row r="180" spans="2:11">
      <c r="B180" s="120" t="s">
        <v>90</v>
      </c>
      <c r="C180" s="93" t="s">
        <v>27</v>
      </c>
      <c r="D180" s="94" t="s">
        <v>14</v>
      </c>
      <c r="E180" s="108"/>
    </row>
    <row r="181" spans="2:11" s="83" customFormat="1" ht="15" customHeight="1">
      <c r="B181" s="76"/>
      <c r="C181" s="115" t="s">
        <v>121</v>
      </c>
      <c r="D181" s="78"/>
      <c r="E181" s="118"/>
      <c r="J181" s="87"/>
      <c r="K181" s="87"/>
    </row>
    <row r="182" spans="2:11" s="83" customFormat="1" ht="15" customHeight="1">
      <c r="B182" s="100"/>
      <c r="C182" s="116"/>
      <c r="D182" s="78"/>
      <c r="E182" s="118"/>
      <c r="J182" s="87"/>
      <c r="K182" s="87"/>
    </row>
    <row r="183" spans="2:11" s="83" customFormat="1" ht="6" customHeight="1">
      <c r="B183" s="109"/>
      <c r="C183" s="117"/>
      <c r="D183" s="111"/>
      <c r="E183" s="119"/>
      <c r="J183" s="87"/>
      <c r="K183" s="87"/>
    </row>
    <row r="184" spans="2:11">
      <c r="B184" s="123" t="s">
        <v>91</v>
      </c>
      <c r="C184" s="93" t="s">
        <v>43</v>
      </c>
      <c r="D184" s="94" t="s">
        <v>14</v>
      </c>
      <c r="E184" s="107"/>
    </row>
    <row r="185" spans="2:11" s="83" customFormat="1" ht="15" customHeight="1">
      <c r="B185" s="76"/>
      <c r="C185" s="115" t="s">
        <v>121</v>
      </c>
      <c r="D185" s="78"/>
      <c r="E185" s="118"/>
      <c r="J185" s="87"/>
      <c r="K185" s="87"/>
    </row>
    <row r="186" spans="2:11" s="83" customFormat="1" ht="15" customHeight="1">
      <c r="B186" s="100"/>
      <c r="C186" s="116"/>
      <c r="D186" s="78"/>
      <c r="E186" s="118"/>
      <c r="J186" s="87"/>
      <c r="K186" s="87"/>
    </row>
    <row r="187" spans="2:11" s="83" customFormat="1" ht="6" customHeight="1">
      <c r="B187" s="109"/>
      <c r="C187" s="117"/>
      <c r="D187" s="111"/>
      <c r="E187" s="119"/>
      <c r="J187" s="87"/>
      <c r="K187" s="87"/>
    </row>
    <row r="188" spans="2:11">
      <c r="B188" s="123" t="s">
        <v>92</v>
      </c>
      <c r="C188" s="93" t="s">
        <v>44</v>
      </c>
      <c r="D188" s="94" t="s">
        <v>15</v>
      </c>
      <c r="E188" s="107"/>
    </row>
    <row r="189" spans="2:11" s="83" customFormat="1" ht="15" customHeight="1">
      <c r="B189" s="76"/>
      <c r="C189" s="115" t="s">
        <v>122</v>
      </c>
      <c r="D189" s="78"/>
      <c r="E189" s="118"/>
      <c r="J189" s="87"/>
      <c r="K189" s="87"/>
    </row>
    <row r="190" spans="2:11" s="83" customFormat="1" ht="15" customHeight="1">
      <c r="B190" s="100"/>
      <c r="C190" s="116"/>
      <c r="D190" s="78"/>
      <c r="E190" s="118"/>
      <c r="J190" s="87"/>
      <c r="K190" s="87"/>
    </row>
    <row r="191" spans="2:11" s="83" customFormat="1" ht="6" customHeight="1">
      <c r="B191" s="109"/>
      <c r="C191" s="117"/>
      <c r="D191" s="111"/>
      <c r="E191" s="119"/>
      <c r="J191" s="87"/>
      <c r="K191" s="87"/>
    </row>
    <row r="192" spans="2:11">
      <c r="B192" s="123" t="s">
        <v>93</v>
      </c>
      <c r="C192" s="93" t="s">
        <v>28</v>
      </c>
      <c r="D192" s="94" t="s">
        <v>1</v>
      </c>
      <c r="E192" s="107"/>
    </row>
    <row r="193" spans="2:11" s="83" customFormat="1" ht="15" customHeight="1">
      <c r="B193" s="76"/>
      <c r="C193" s="115" t="s">
        <v>119</v>
      </c>
      <c r="D193" s="78"/>
      <c r="E193" s="118"/>
      <c r="J193" s="87"/>
      <c r="K193" s="87"/>
    </row>
    <row r="194" spans="2:11" s="83" customFormat="1" ht="15" customHeight="1">
      <c r="B194" s="100"/>
      <c r="C194" s="116"/>
      <c r="D194" s="78"/>
      <c r="E194" s="118"/>
      <c r="J194" s="87"/>
      <c r="K194" s="87"/>
    </row>
    <row r="195" spans="2:11" s="83" customFormat="1" ht="6" customHeight="1">
      <c r="B195" s="109"/>
      <c r="C195" s="117"/>
      <c r="D195" s="111"/>
      <c r="E195" s="119"/>
      <c r="J195" s="87"/>
      <c r="K195" s="87"/>
    </row>
    <row r="196" spans="2:11">
      <c r="B196" s="123" t="s">
        <v>94</v>
      </c>
      <c r="C196" s="93" t="s">
        <v>42</v>
      </c>
      <c r="D196" s="94" t="s">
        <v>14</v>
      </c>
      <c r="E196" s="107"/>
    </row>
    <row r="197" spans="2:11" ht="165.75">
      <c r="B197" s="123"/>
      <c r="C197" s="128" t="s">
        <v>147</v>
      </c>
      <c r="D197" s="97"/>
      <c r="E197" s="107"/>
    </row>
    <row r="198" spans="2:11" s="83" customFormat="1" ht="15" customHeight="1">
      <c r="B198" s="76"/>
      <c r="C198" s="115" t="s">
        <v>121</v>
      </c>
      <c r="D198" s="78"/>
      <c r="E198" s="118"/>
      <c r="J198" s="87"/>
      <c r="K198" s="87"/>
    </row>
    <row r="199" spans="2:11" s="83" customFormat="1" ht="15" customHeight="1">
      <c r="B199" s="100"/>
      <c r="C199" s="116"/>
      <c r="D199" s="78"/>
      <c r="E199" s="118"/>
      <c r="J199" s="87"/>
      <c r="K199" s="87"/>
    </row>
    <row r="200" spans="2:11" s="83" customFormat="1" ht="6" customHeight="1">
      <c r="B200" s="109"/>
      <c r="C200" s="117"/>
      <c r="D200" s="111"/>
      <c r="E200" s="119"/>
      <c r="J200" s="87"/>
      <c r="K200" s="87"/>
    </row>
    <row r="201" spans="2:11">
      <c r="B201" s="129">
        <v>4</v>
      </c>
      <c r="C201" s="93" t="s">
        <v>104</v>
      </c>
      <c r="D201" s="114"/>
      <c r="E201" s="107"/>
    </row>
    <row r="202" spans="2:11" ht="15" customHeight="1">
      <c r="B202" s="120" t="s">
        <v>105</v>
      </c>
      <c r="C202" s="93" t="s">
        <v>79</v>
      </c>
      <c r="D202" s="132"/>
      <c r="E202" s="108"/>
    </row>
    <row r="203" spans="2:11" ht="15" customHeight="1">
      <c r="B203" s="120" t="s">
        <v>106</v>
      </c>
      <c r="C203" s="93" t="s">
        <v>47</v>
      </c>
      <c r="D203" s="94" t="s">
        <v>17</v>
      </c>
      <c r="E203" s="108"/>
    </row>
    <row r="204" spans="2:11" ht="165.75">
      <c r="B204" s="123"/>
      <c r="C204" s="131" t="s">
        <v>148</v>
      </c>
      <c r="D204" s="97"/>
      <c r="E204" s="107"/>
    </row>
    <row r="205" spans="2:11" s="83" customFormat="1" ht="15" customHeight="1">
      <c r="B205" s="76"/>
      <c r="C205" s="115" t="s">
        <v>123</v>
      </c>
      <c r="D205" s="78"/>
      <c r="E205" s="118"/>
      <c r="J205" s="87"/>
      <c r="K205" s="87"/>
    </row>
    <row r="206" spans="2:11" s="83" customFormat="1" ht="15" customHeight="1">
      <c r="B206" s="100"/>
      <c r="C206" s="116"/>
      <c r="D206" s="78"/>
      <c r="E206" s="118"/>
      <c r="J206" s="87"/>
      <c r="K206" s="87"/>
    </row>
    <row r="207" spans="2:11" s="83" customFormat="1" ht="6" customHeight="1">
      <c r="B207" s="109"/>
      <c r="C207" s="117"/>
      <c r="D207" s="111"/>
      <c r="E207" s="119"/>
      <c r="J207" s="87"/>
      <c r="K207" s="87"/>
    </row>
    <row r="208" spans="2:11" ht="15" customHeight="1">
      <c r="B208" s="123" t="s">
        <v>107</v>
      </c>
      <c r="C208" s="93" t="s">
        <v>193</v>
      </c>
      <c r="D208" s="114"/>
      <c r="E208" s="107"/>
    </row>
    <row r="209" spans="2:11" ht="15" customHeight="1">
      <c r="B209" s="120" t="s">
        <v>108</v>
      </c>
      <c r="C209" s="93" t="s">
        <v>48</v>
      </c>
      <c r="D209" s="94" t="s">
        <v>15</v>
      </c>
      <c r="E209" s="108"/>
    </row>
    <row r="210" spans="2:11" ht="165.75">
      <c r="B210" s="123"/>
      <c r="C210" s="81" t="s">
        <v>149</v>
      </c>
      <c r="D210" s="97"/>
      <c r="E210" s="107"/>
    </row>
    <row r="211" spans="2:11" s="83" customFormat="1" ht="15" customHeight="1">
      <c r="B211" s="76"/>
      <c r="C211" s="115" t="s">
        <v>122</v>
      </c>
      <c r="D211" s="78"/>
      <c r="E211" s="118"/>
      <c r="J211" s="87"/>
      <c r="K211" s="87"/>
    </row>
    <row r="212" spans="2:11" s="83" customFormat="1" ht="15" customHeight="1">
      <c r="B212" s="100"/>
      <c r="C212" s="116"/>
      <c r="D212" s="78"/>
      <c r="E212" s="118"/>
      <c r="J212" s="87"/>
      <c r="K212" s="87"/>
    </row>
    <row r="213" spans="2:11" s="83" customFormat="1" ht="6" customHeight="1">
      <c r="B213" s="109"/>
      <c r="C213" s="117"/>
      <c r="D213" s="111"/>
      <c r="E213" s="119"/>
      <c r="J213" s="87"/>
      <c r="K213" s="87"/>
    </row>
    <row r="214" spans="2:11">
      <c r="C214" s="106"/>
    </row>
    <row r="215" spans="2:11">
      <c r="C215" s="106"/>
    </row>
  </sheetData>
  <sheetProtection pivotTables="0"/>
  <mergeCells count="8">
    <mergeCell ref="B1:E1"/>
    <mergeCell ref="B2:E2"/>
    <mergeCell ref="B4:E4"/>
    <mergeCell ref="B3:E3"/>
    <mergeCell ref="B5:B6"/>
    <mergeCell ref="C5:C6"/>
    <mergeCell ref="D5:D6"/>
    <mergeCell ref="E5:E6"/>
  </mergeCells>
  <phoneticPr fontId="9" type="noConversion"/>
  <printOptions horizontalCentered="1"/>
  <pageMargins left="0.70866141732283472" right="0.70866141732283472" top="0.74803149606299213" bottom="0.74803149606299213" header="0.31496062992125984" footer="0.31496062992125984"/>
  <pageSetup paperSize="9" scale="65" fitToHeight="0" orientation="portrait" r:id="rId1"/>
  <headerFooter>
    <oddFooter>&amp;LOndémia Rive Droite - Mur de soutènement&amp;R&amp;P/&amp;N</oddFooter>
  </headerFooter>
  <rowBreaks count="5" manualBreakCount="5">
    <brk id="53" min="1" max="4" man="1"/>
    <brk id="92" min="1" max="4" man="1"/>
    <brk id="131" min="1" max="4" man="1"/>
    <brk id="173" min="1" max="4" man="1"/>
    <brk id="207" min="1" max="4" man="1"/>
  </rowBreaks>
  <colBreaks count="1" manualBreakCount="1">
    <brk id="5" max="71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8B06F-443B-403A-B679-55E44C10F37B}">
  <dimension ref="B16:I43"/>
  <sheetViews>
    <sheetView view="pageBreakPreview" zoomScale="60" zoomScaleNormal="100" workbookViewId="0">
      <selection activeCell="L10" sqref="L10"/>
    </sheetView>
  </sheetViews>
  <sheetFormatPr baseColWidth="10" defaultRowHeight="15"/>
  <sheetData>
    <row r="16" spans="2:9">
      <c r="B16" s="136"/>
      <c r="C16" s="137"/>
      <c r="D16" s="137"/>
      <c r="E16" s="137"/>
      <c r="F16" s="137"/>
      <c r="G16" s="137"/>
      <c r="H16" s="137"/>
      <c r="I16" s="138"/>
    </row>
    <row r="17" spans="2:9" ht="18.75">
      <c r="B17" s="154" t="s">
        <v>177</v>
      </c>
      <c r="C17" s="155"/>
      <c r="D17" s="155"/>
      <c r="E17" s="155"/>
      <c r="F17" s="155"/>
      <c r="G17" s="155"/>
      <c r="H17" s="155"/>
      <c r="I17" s="156"/>
    </row>
    <row r="18" spans="2:9">
      <c r="B18" s="139"/>
      <c r="I18" s="140"/>
    </row>
    <row r="19" spans="2:9" ht="23.25">
      <c r="B19" s="157" t="s">
        <v>178</v>
      </c>
      <c r="C19" s="158"/>
      <c r="D19" s="158"/>
      <c r="E19" s="158"/>
      <c r="F19" s="158"/>
      <c r="G19" s="158"/>
      <c r="H19" s="158"/>
      <c r="I19" s="159"/>
    </row>
    <row r="20" spans="2:9" ht="23.25">
      <c r="B20" s="160" t="s">
        <v>179</v>
      </c>
      <c r="C20" s="161"/>
      <c r="D20" s="161"/>
      <c r="E20" s="161"/>
      <c r="F20" s="161"/>
      <c r="G20" s="161"/>
      <c r="H20" s="161"/>
      <c r="I20" s="162"/>
    </row>
    <row r="21" spans="2:9">
      <c r="B21" s="139"/>
      <c r="I21" s="140"/>
    </row>
    <row r="22" spans="2:9" ht="23.25">
      <c r="B22" s="160" t="s">
        <v>180</v>
      </c>
      <c r="C22" s="161"/>
      <c r="D22" s="161"/>
      <c r="E22" s="161"/>
      <c r="F22" s="161"/>
      <c r="G22" s="161"/>
      <c r="H22" s="161"/>
      <c r="I22" s="162"/>
    </row>
    <row r="23" spans="2:9">
      <c r="B23" s="141"/>
      <c r="C23" s="142"/>
      <c r="D23" s="142"/>
      <c r="E23" s="142"/>
      <c r="F23" s="142"/>
      <c r="G23" s="142"/>
      <c r="H23" s="142"/>
      <c r="I23" s="143"/>
    </row>
    <row r="27" spans="2:9" ht="23.25">
      <c r="B27" s="163" t="s">
        <v>188</v>
      </c>
      <c r="C27" s="164"/>
      <c r="D27" s="164"/>
      <c r="E27" s="164"/>
      <c r="F27" s="164"/>
      <c r="G27" s="164"/>
      <c r="H27" s="164"/>
      <c r="I27" s="165"/>
    </row>
    <row r="28" spans="2:9" ht="23.25">
      <c r="B28" s="158" t="s">
        <v>189</v>
      </c>
      <c r="C28" s="158"/>
      <c r="D28" s="158"/>
      <c r="E28" s="158"/>
      <c r="F28" s="158"/>
      <c r="G28" s="158"/>
      <c r="H28" s="158"/>
      <c r="I28" s="158"/>
    </row>
    <row r="38" spans="2:9" ht="30.75" customHeight="1">
      <c r="B38" s="145" t="s">
        <v>182</v>
      </c>
      <c r="C38" s="146"/>
      <c r="D38" s="146"/>
      <c r="E38" s="146"/>
      <c r="F38" s="145" t="s">
        <v>183</v>
      </c>
      <c r="G38" s="146"/>
      <c r="H38" s="146"/>
      <c r="I38" s="147"/>
    </row>
    <row r="39" spans="2:9">
      <c r="B39" s="148" t="s">
        <v>184</v>
      </c>
      <c r="C39" s="149"/>
      <c r="D39" s="149"/>
      <c r="E39" s="149"/>
      <c r="F39" s="148" t="s">
        <v>185</v>
      </c>
      <c r="G39" s="149"/>
      <c r="H39" s="149"/>
      <c r="I39" s="150"/>
    </row>
    <row r="40" spans="2:9" ht="58.5" customHeight="1">
      <c r="B40" s="151" t="s">
        <v>186</v>
      </c>
      <c r="C40" s="152"/>
      <c r="D40" s="152"/>
      <c r="E40" s="152"/>
      <c r="F40" s="151" t="s">
        <v>187</v>
      </c>
      <c r="G40" s="152"/>
      <c r="H40" s="152"/>
      <c r="I40" s="153"/>
    </row>
    <row r="41" spans="2:9">
      <c r="B41" s="144"/>
      <c r="C41" s="144"/>
      <c r="D41" s="144"/>
      <c r="E41" s="144"/>
      <c r="F41" s="144"/>
      <c r="G41" s="144"/>
      <c r="H41" s="144"/>
      <c r="I41" s="144"/>
    </row>
    <row r="42" spans="2:9">
      <c r="B42" s="144"/>
      <c r="C42" s="144"/>
      <c r="D42" s="144"/>
      <c r="E42" s="144"/>
      <c r="F42" s="144"/>
      <c r="G42" s="144"/>
      <c r="H42" s="144"/>
      <c r="I42" s="144"/>
    </row>
    <row r="43" spans="2:9">
      <c r="B43" s="144"/>
      <c r="C43" s="144"/>
      <c r="D43" s="144"/>
      <c r="E43" s="144"/>
      <c r="F43" s="144"/>
      <c r="G43" s="144"/>
      <c r="H43" s="144"/>
      <c r="I43" s="144"/>
    </row>
  </sheetData>
  <mergeCells count="12">
    <mergeCell ref="B28:I28"/>
    <mergeCell ref="B17:I17"/>
    <mergeCell ref="B19:I19"/>
    <mergeCell ref="B20:I20"/>
    <mergeCell ref="B22:I22"/>
    <mergeCell ref="B27:I27"/>
    <mergeCell ref="B38:E38"/>
    <mergeCell ref="F38:I38"/>
    <mergeCell ref="B39:E39"/>
    <mergeCell ref="F39:I39"/>
    <mergeCell ref="B40:E40"/>
    <mergeCell ref="F40:I40"/>
  </mergeCells>
  <printOptions horizontalCentered="1" verticalCentered="1"/>
  <pageMargins left="0.23622047244094491" right="0.23622047244094491" top="0.11811023622047245" bottom="7.874015748031496E-2" header="0" footer="0"/>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4"/>
  <sheetViews>
    <sheetView view="pageBreakPreview" topLeftCell="A71" zoomScaleNormal="85" zoomScaleSheetLayoutView="100" zoomScalePageLayoutView="55" workbookViewId="0">
      <selection activeCell="C88" sqref="C88"/>
    </sheetView>
  </sheetViews>
  <sheetFormatPr baseColWidth="10" defaultColWidth="11.42578125" defaultRowHeight="15"/>
  <cols>
    <col min="1" max="1" width="3" style="13" customWidth="1"/>
    <col min="2" max="2" width="8.28515625" style="74" customWidth="1"/>
    <col min="3" max="3" width="49.140625" style="12" customWidth="1"/>
    <col min="4" max="4" width="7.7109375" style="13" customWidth="1"/>
    <col min="5" max="5" width="13.85546875" style="28" bestFit="1" customWidth="1"/>
    <col min="6" max="6" width="11" style="65" customWidth="1"/>
    <col min="7" max="7" width="17.85546875" style="28" bestFit="1" customWidth="1"/>
    <col min="8" max="8" width="1" customWidth="1"/>
    <col min="9" max="9" width="12.28515625" style="13" bestFit="1" customWidth="1"/>
    <col min="10" max="10" width="13.5703125" style="13" bestFit="1" customWidth="1"/>
    <col min="11" max="16384" width="11.42578125" style="13"/>
  </cols>
  <sheetData>
    <row r="1" spans="2:10" s="1" customFormat="1" ht="18.75">
      <c r="B1" s="177" t="s">
        <v>41</v>
      </c>
      <c r="C1" s="177"/>
      <c r="D1" s="177"/>
      <c r="E1" s="177"/>
      <c r="F1" s="177"/>
      <c r="G1" s="177"/>
      <c r="H1"/>
    </row>
    <row r="2" spans="2:10" s="1" customFormat="1" ht="15.75">
      <c r="B2" s="193" t="s">
        <v>33</v>
      </c>
      <c r="C2" s="193"/>
      <c r="D2" s="193"/>
      <c r="E2" s="193"/>
      <c r="F2" s="193"/>
      <c r="G2" s="193"/>
      <c r="H2"/>
      <c r="J2" s="44"/>
    </row>
    <row r="3" spans="2:10" s="1" customFormat="1" ht="16.5" thickBot="1">
      <c r="B3" s="192" t="s">
        <v>53</v>
      </c>
      <c r="C3" s="192"/>
      <c r="D3" s="192"/>
      <c r="E3" s="192"/>
      <c r="F3" s="192"/>
      <c r="G3" s="192"/>
      <c r="H3"/>
    </row>
    <row r="4" spans="2:10" s="1" customFormat="1" ht="17.25" thickTop="1" thickBot="1">
      <c r="B4" s="178" t="s">
        <v>87</v>
      </c>
      <c r="C4" s="179"/>
      <c r="D4" s="179"/>
      <c r="E4" s="179"/>
      <c r="F4" s="179"/>
      <c r="G4" s="179"/>
      <c r="H4"/>
    </row>
    <row r="5" spans="2:10" s="1" customFormat="1" ht="9.9499999999999993" customHeight="1" thickTop="1">
      <c r="B5" s="67"/>
      <c r="C5" s="3"/>
      <c r="D5" s="2"/>
      <c r="E5" s="4"/>
      <c r="F5" s="53"/>
      <c r="G5" s="4"/>
      <c r="H5"/>
    </row>
    <row r="6" spans="2:10" s="1" customFormat="1" ht="16.5" customHeight="1" thickBot="1">
      <c r="B6" s="68"/>
      <c r="C6" s="5"/>
      <c r="E6" s="6"/>
      <c r="H6"/>
    </row>
    <row r="7" spans="2:10" s="1" customFormat="1" ht="16.5" customHeight="1" thickTop="1" thickBot="1">
      <c r="B7" s="182" t="s">
        <v>88</v>
      </c>
      <c r="C7" s="180" t="s">
        <v>0</v>
      </c>
      <c r="D7" s="184" t="s">
        <v>1</v>
      </c>
      <c r="E7" s="186" t="s">
        <v>2</v>
      </c>
      <c r="F7" s="54" t="s">
        <v>57</v>
      </c>
      <c r="G7" s="47"/>
      <c r="H7"/>
    </row>
    <row r="8" spans="2:10" s="1" customFormat="1" ht="16.5" customHeight="1" thickTop="1" thickBot="1">
      <c r="B8" s="183"/>
      <c r="C8" s="181"/>
      <c r="D8" s="185"/>
      <c r="E8" s="187"/>
      <c r="F8" s="55" t="s">
        <v>55</v>
      </c>
      <c r="G8" s="42" t="s">
        <v>56</v>
      </c>
      <c r="H8"/>
    </row>
    <row r="9" spans="2:10" s="1" customFormat="1" ht="9" customHeight="1" thickTop="1">
      <c r="B9" s="52"/>
      <c r="C9" s="29"/>
      <c r="D9" s="30"/>
      <c r="E9" s="7"/>
      <c r="F9" s="56"/>
      <c r="G9" s="9"/>
      <c r="H9"/>
    </row>
    <row r="10" spans="2:10" s="1" customFormat="1">
      <c r="B10" s="52" t="s">
        <v>109</v>
      </c>
      <c r="C10" s="31" t="s">
        <v>3</v>
      </c>
      <c r="D10" s="32"/>
      <c r="E10" s="10"/>
      <c r="F10" s="57"/>
      <c r="G10" s="10"/>
      <c r="H10"/>
    </row>
    <row r="11" spans="2:10" s="1" customFormat="1" ht="7.5" customHeight="1">
      <c r="B11" s="52"/>
      <c r="C11" s="31"/>
      <c r="D11" s="32"/>
      <c r="E11" s="10"/>
      <c r="F11" s="57"/>
      <c r="G11" s="10" t="str">
        <f t="shared" ref="G11:G12" si="0">IF(ISBLANK($D11)," ",$E11*F11)</f>
        <v xml:space="preserve"> </v>
      </c>
      <c r="H11"/>
    </row>
    <row r="12" spans="2:10" s="1" customFormat="1">
      <c r="B12" s="52" t="s">
        <v>116</v>
      </c>
      <c r="C12" s="31" t="s">
        <v>58</v>
      </c>
      <c r="D12" s="32" t="s">
        <v>118</v>
      </c>
      <c r="E12" s="10"/>
      <c r="F12" s="57">
        <v>1</v>
      </c>
      <c r="G12" s="10">
        <f t="shared" si="0"/>
        <v>0</v>
      </c>
      <c r="H12"/>
    </row>
    <row r="13" spans="2:10" s="1" customFormat="1">
      <c r="B13" s="52" t="s">
        <v>110</v>
      </c>
      <c r="C13" s="31" t="s">
        <v>59</v>
      </c>
      <c r="D13" s="32" t="s">
        <v>118</v>
      </c>
      <c r="E13" s="10"/>
      <c r="F13" s="57">
        <v>1</v>
      </c>
      <c r="G13" s="10">
        <f>IF(ISBLANK($D13)," ",$E13*F13)</f>
        <v>0</v>
      </c>
      <c r="H13"/>
    </row>
    <row r="14" spans="2:10" s="1" customFormat="1">
      <c r="B14" s="52" t="s">
        <v>111</v>
      </c>
      <c r="C14" s="66" t="s">
        <v>86</v>
      </c>
      <c r="D14" s="32" t="s">
        <v>118</v>
      </c>
      <c r="E14" s="49"/>
      <c r="F14" s="59">
        <v>1</v>
      </c>
      <c r="G14" s="10">
        <f>IF(ISBLANK($D14)," ",$E14*F14)</f>
        <v>0</v>
      </c>
      <c r="H14"/>
    </row>
    <row r="15" spans="2:10" s="1" customFormat="1">
      <c r="B15" s="52" t="s">
        <v>112</v>
      </c>
      <c r="C15" s="31" t="s">
        <v>61</v>
      </c>
      <c r="D15" s="32" t="s">
        <v>118</v>
      </c>
      <c r="E15" s="10"/>
      <c r="F15" s="57">
        <v>1</v>
      </c>
      <c r="G15" s="10">
        <f t="shared" ref="G15:G19" si="1">IF(ISBLANK($D15)," ",$E15*F15)</f>
        <v>0</v>
      </c>
      <c r="H15"/>
    </row>
    <row r="16" spans="2:10" s="1" customFormat="1">
      <c r="B16" s="52" t="s">
        <v>113</v>
      </c>
      <c r="C16" s="31" t="s">
        <v>128</v>
      </c>
      <c r="D16" s="32" t="s">
        <v>118</v>
      </c>
      <c r="E16" s="10"/>
      <c r="F16" s="57">
        <v>1</v>
      </c>
      <c r="G16" s="10">
        <f t="shared" si="1"/>
        <v>0</v>
      </c>
      <c r="H16"/>
    </row>
    <row r="17" spans="2:8" s="1" customFormat="1">
      <c r="B17" s="52" t="s">
        <v>114</v>
      </c>
      <c r="C17" s="31" t="s">
        <v>130</v>
      </c>
      <c r="D17" s="32" t="s">
        <v>118</v>
      </c>
      <c r="E17" s="10"/>
      <c r="F17" s="57">
        <v>1</v>
      </c>
      <c r="G17" s="10">
        <f t="shared" si="1"/>
        <v>0</v>
      </c>
      <c r="H17"/>
    </row>
    <row r="18" spans="2:8" s="1" customFormat="1">
      <c r="B18" s="52" t="s">
        <v>115</v>
      </c>
      <c r="C18" s="31" t="s">
        <v>62</v>
      </c>
      <c r="D18" s="32" t="s">
        <v>118</v>
      </c>
      <c r="E18" s="10"/>
      <c r="F18" s="57">
        <v>1</v>
      </c>
      <c r="G18" s="10">
        <f t="shared" si="1"/>
        <v>0</v>
      </c>
      <c r="H18"/>
    </row>
    <row r="19" spans="2:8" s="1" customFormat="1">
      <c r="B19" s="52"/>
      <c r="D19" s="32"/>
      <c r="E19" s="10"/>
      <c r="F19" s="57"/>
      <c r="G19" s="10" t="str">
        <f t="shared" si="1"/>
        <v xml:space="preserve"> </v>
      </c>
      <c r="H19"/>
    </row>
    <row r="20" spans="2:8" s="1" customFormat="1" ht="15.75" thickBot="1">
      <c r="B20" s="69"/>
      <c r="C20" s="35" t="s">
        <v>4</v>
      </c>
      <c r="D20" s="36"/>
      <c r="E20" s="14"/>
      <c r="F20" s="58"/>
      <c r="G20" s="15">
        <f>SUM(G9:G19)</f>
        <v>0</v>
      </c>
      <c r="H20"/>
    </row>
    <row r="21" spans="2:8" s="1" customFormat="1" ht="15.75" thickTop="1">
      <c r="B21" s="70"/>
      <c r="C21" s="33"/>
      <c r="D21" s="34"/>
      <c r="E21" s="11"/>
      <c r="F21" s="57"/>
      <c r="G21" s="10"/>
      <c r="H21"/>
    </row>
    <row r="22" spans="2:8" s="1" customFormat="1">
      <c r="B22" s="70" t="s">
        <v>20</v>
      </c>
      <c r="C22" s="33" t="s">
        <v>5</v>
      </c>
      <c r="D22" s="32"/>
      <c r="E22" s="10"/>
      <c r="F22" s="57"/>
      <c r="G22" s="10" t="str">
        <f t="shared" ref="G22:G51" si="2">IF(ISBLANK($D22)," ",$E22*F22)</f>
        <v xml:space="preserve"> </v>
      </c>
      <c r="H22"/>
    </row>
    <row r="23" spans="2:8" s="1" customFormat="1">
      <c r="B23" s="70"/>
      <c r="C23" s="33"/>
      <c r="D23" s="32"/>
      <c r="E23" s="10"/>
      <c r="F23" s="57"/>
      <c r="G23" s="10" t="str">
        <f t="shared" si="2"/>
        <v xml:space="preserve"> </v>
      </c>
      <c r="H23"/>
    </row>
    <row r="24" spans="2:8" s="1" customFormat="1">
      <c r="B24" s="52" t="s">
        <v>21</v>
      </c>
      <c r="C24" s="31" t="s">
        <v>64</v>
      </c>
      <c r="D24" s="32" t="s">
        <v>15</v>
      </c>
      <c r="E24" s="10"/>
      <c r="F24" s="57">
        <v>652</v>
      </c>
      <c r="G24" s="10">
        <f t="shared" si="2"/>
        <v>0</v>
      </c>
      <c r="H24"/>
    </row>
    <row r="25" spans="2:8" s="1" customFormat="1">
      <c r="B25" s="52" t="s">
        <v>22</v>
      </c>
      <c r="C25" s="66" t="s">
        <v>63</v>
      </c>
      <c r="D25" s="48" t="s">
        <v>118</v>
      </c>
      <c r="E25" s="49"/>
      <c r="F25" s="59">
        <v>1</v>
      </c>
      <c r="G25" s="10">
        <f t="shared" si="2"/>
        <v>0</v>
      </c>
      <c r="H25"/>
    </row>
    <row r="26" spans="2:8" s="1" customFormat="1">
      <c r="B26" s="52" t="s">
        <v>23</v>
      </c>
      <c r="C26" s="31" t="s">
        <v>6</v>
      </c>
      <c r="D26" s="32" t="s">
        <v>17</v>
      </c>
      <c r="E26" s="10"/>
      <c r="F26" s="57">
        <v>470</v>
      </c>
      <c r="G26" s="10">
        <f>IF(ISBLANK(#REF!)," ",$E26*F26)</f>
        <v>0</v>
      </c>
      <c r="H26"/>
    </row>
    <row r="27" spans="2:8" s="1" customFormat="1">
      <c r="B27" s="52" t="s">
        <v>60</v>
      </c>
      <c r="C27" s="31" t="s">
        <v>34</v>
      </c>
      <c r="D27" s="32" t="s">
        <v>32</v>
      </c>
      <c r="E27" s="10"/>
      <c r="F27" s="57">
        <v>6</v>
      </c>
      <c r="G27" s="10">
        <f>IF(ISBLANK($D26)," ",$E27*F27)</f>
        <v>0</v>
      </c>
      <c r="H27"/>
    </row>
    <row r="28" spans="2:8" s="1" customFormat="1">
      <c r="B28" s="52" t="s">
        <v>24</v>
      </c>
      <c r="C28" s="31" t="s">
        <v>35</v>
      </c>
      <c r="D28" s="32" t="s">
        <v>31</v>
      </c>
      <c r="E28" s="10"/>
      <c r="F28" s="57">
        <v>164</v>
      </c>
      <c r="G28" s="10">
        <f>IF(ISBLANK($D27)," ",$E28*F28)</f>
        <v>0</v>
      </c>
      <c r="H28"/>
    </row>
    <row r="29" spans="2:8" s="1" customFormat="1">
      <c r="B29" s="52"/>
      <c r="C29" s="31"/>
      <c r="D29" s="32"/>
      <c r="E29" s="10"/>
      <c r="F29" s="57"/>
      <c r="G29" s="10" t="str">
        <f t="shared" si="2"/>
        <v xml:space="preserve"> </v>
      </c>
      <c r="H29"/>
    </row>
    <row r="30" spans="2:8" s="1" customFormat="1">
      <c r="B30" s="70" t="s">
        <v>65</v>
      </c>
      <c r="C30" s="33" t="s">
        <v>66</v>
      </c>
      <c r="D30" s="32"/>
      <c r="E30" s="10"/>
      <c r="F30" s="57"/>
      <c r="G30" s="10" t="str">
        <f t="shared" si="2"/>
        <v xml:space="preserve"> </v>
      </c>
      <c r="H30"/>
    </row>
    <row r="31" spans="2:8" s="1" customFormat="1">
      <c r="B31" s="52" t="s">
        <v>36</v>
      </c>
      <c r="C31" s="38" t="s">
        <v>19</v>
      </c>
      <c r="D31" s="32" t="s">
        <v>17</v>
      </c>
      <c r="E31" s="10"/>
      <c r="F31" s="57">
        <v>1100</v>
      </c>
      <c r="G31" s="10">
        <f t="shared" si="2"/>
        <v>0</v>
      </c>
      <c r="H31"/>
    </row>
    <row r="32" spans="2:8" s="1" customFormat="1">
      <c r="B32" s="52" t="s">
        <v>37</v>
      </c>
      <c r="C32" s="38" t="s">
        <v>38</v>
      </c>
      <c r="D32" s="32" t="s">
        <v>17</v>
      </c>
      <c r="E32" s="10"/>
      <c r="F32" s="57">
        <v>0</v>
      </c>
      <c r="G32" s="10">
        <f t="shared" si="2"/>
        <v>0</v>
      </c>
      <c r="H32"/>
    </row>
    <row r="33" spans="1:8" s="1" customFormat="1">
      <c r="B33" s="52"/>
      <c r="C33" s="38"/>
      <c r="D33" s="32"/>
      <c r="E33" s="10"/>
      <c r="F33" s="57"/>
      <c r="G33" s="10" t="str">
        <f t="shared" si="2"/>
        <v xml:space="preserve"> </v>
      </c>
      <c r="H33"/>
    </row>
    <row r="34" spans="1:8" s="1" customFormat="1">
      <c r="B34" s="70" t="s">
        <v>25</v>
      </c>
      <c r="C34" s="33" t="s">
        <v>67</v>
      </c>
      <c r="D34" s="32"/>
      <c r="E34" s="10"/>
      <c r="F34" s="57"/>
      <c r="G34" s="10" t="str">
        <f t="shared" si="2"/>
        <v xml:space="preserve"> </v>
      </c>
      <c r="H34"/>
    </row>
    <row r="35" spans="1:8" s="1" customFormat="1">
      <c r="A35" s="50"/>
      <c r="B35" s="52" t="s">
        <v>68</v>
      </c>
      <c r="C35" s="38" t="s">
        <v>7</v>
      </c>
      <c r="D35" s="32" t="s">
        <v>17</v>
      </c>
      <c r="E35" s="10"/>
      <c r="F35" s="57">
        <v>520</v>
      </c>
      <c r="G35" s="10">
        <f t="shared" si="2"/>
        <v>0</v>
      </c>
      <c r="H35"/>
    </row>
    <row r="36" spans="1:8" s="1" customFormat="1">
      <c r="B36" s="52" t="s">
        <v>69</v>
      </c>
      <c r="C36" s="38" t="s">
        <v>8</v>
      </c>
      <c r="D36" s="32" t="s">
        <v>17</v>
      </c>
      <c r="E36" s="10"/>
      <c r="F36" s="57">
        <v>0</v>
      </c>
      <c r="G36" s="10">
        <f t="shared" si="2"/>
        <v>0</v>
      </c>
      <c r="H36"/>
    </row>
    <row r="37" spans="1:8" s="1" customFormat="1">
      <c r="B37" s="52" t="s">
        <v>84</v>
      </c>
      <c r="C37" s="51" t="s">
        <v>85</v>
      </c>
      <c r="D37" s="32" t="s">
        <v>17</v>
      </c>
      <c r="E37" s="49"/>
      <c r="F37" s="59">
        <f>40+165</f>
        <v>205</v>
      </c>
      <c r="G37" s="10">
        <f t="shared" si="2"/>
        <v>0</v>
      </c>
      <c r="H37"/>
    </row>
    <row r="38" spans="1:8" s="1" customFormat="1">
      <c r="B38" s="71"/>
      <c r="C38" s="51"/>
      <c r="D38" s="48"/>
      <c r="E38" s="49"/>
      <c r="F38" s="59"/>
      <c r="G38" s="10" t="str">
        <f t="shared" si="2"/>
        <v xml:space="preserve"> </v>
      </c>
      <c r="H38"/>
    </row>
    <row r="39" spans="1:8" s="1" customFormat="1">
      <c r="B39" s="70" t="s">
        <v>26</v>
      </c>
      <c r="C39" s="33" t="s">
        <v>75</v>
      </c>
      <c r="D39" s="32"/>
      <c r="E39" s="10"/>
      <c r="F39" s="57"/>
      <c r="G39" s="10" t="str">
        <f t="shared" si="2"/>
        <v xml:space="preserve"> </v>
      </c>
      <c r="H39"/>
    </row>
    <row r="40" spans="1:8" s="1" customFormat="1">
      <c r="A40" s="50"/>
      <c r="B40" s="52" t="s">
        <v>76</v>
      </c>
      <c r="C40" s="38" t="s">
        <v>81</v>
      </c>
      <c r="D40" s="32" t="s">
        <v>17</v>
      </c>
      <c r="E40" s="10"/>
      <c r="F40" s="57">
        <v>18</v>
      </c>
      <c r="G40" s="10">
        <f t="shared" si="2"/>
        <v>0</v>
      </c>
      <c r="H40"/>
    </row>
    <row r="41" spans="1:8" s="1" customFormat="1">
      <c r="A41" s="50"/>
      <c r="B41" s="52" t="s">
        <v>77</v>
      </c>
      <c r="C41" s="38" t="s">
        <v>101</v>
      </c>
      <c r="D41" s="32" t="s">
        <v>17</v>
      </c>
      <c r="E41" s="10"/>
      <c r="F41" s="57">
        <v>65</v>
      </c>
      <c r="G41" s="10">
        <f t="shared" si="2"/>
        <v>0</v>
      </c>
      <c r="H41"/>
    </row>
    <row r="42" spans="1:8" s="1" customFormat="1">
      <c r="B42" s="52" t="s">
        <v>73</v>
      </c>
      <c r="C42" s="38" t="s">
        <v>80</v>
      </c>
      <c r="D42" s="32" t="s">
        <v>14</v>
      </c>
      <c r="E42" s="10"/>
      <c r="F42" s="57">
        <v>180</v>
      </c>
      <c r="G42" s="10">
        <f t="shared" si="2"/>
        <v>0</v>
      </c>
      <c r="H42"/>
    </row>
    <row r="43" spans="1:8" s="1" customFormat="1">
      <c r="B43" s="52"/>
      <c r="C43" s="38"/>
      <c r="D43" s="32"/>
      <c r="E43" s="10"/>
      <c r="F43" s="57"/>
      <c r="G43" s="10" t="str">
        <f t="shared" si="2"/>
        <v xml:space="preserve"> </v>
      </c>
      <c r="H43"/>
    </row>
    <row r="44" spans="1:8" s="1" customFormat="1">
      <c r="B44" s="70" t="s">
        <v>78</v>
      </c>
      <c r="C44" s="33" t="s">
        <v>169</v>
      </c>
      <c r="D44" s="32"/>
      <c r="E44" s="10"/>
      <c r="F44" s="57"/>
      <c r="G44" s="10" t="str">
        <f t="shared" ref="G44:G46" si="3">IF(ISBLANK($D44)," ",$E44*F44)</f>
        <v xml:space="preserve"> </v>
      </c>
      <c r="H44"/>
    </row>
    <row r="45" spans="1:8" s="1" customFormat="1">
      <c r="A45" s="50"/>
      <c r="B45" s="52" t="s">
        <v>39</v>
      </c>
      <c r="C45" s="38" t="s">
        <v>170</v>
      </c>
      <c r="D45" s="32" t="s">
        <v>14</v>
      </c>
      <c r="E45" s="10"/>
      <c r="F45" s="57">
        <v>160</v>
      </c>
      <c r="G45" s="10">
        <f t="shared" si="3"/>
        <v>0</v>
      </c>
      <c r="H45"/>
    </row>
    <row r="46" spans="1:8" s="1" customFormat="1">
      <c r="A46" s="50"/>
      <c r="B46" s="52" t="s">
        <v>40</v>
      </c>
      <c r="C46" s="38" t="s">
        <v>175</v>
      </c>
      <c r="D46" s="32" t="s">
        <v>14</v>
      </c>
      <c r="E46" s="10"/>
      <c r="F46" s="57">
        <v>160</v>
      </c>
      <c r="G46" s="10">
        <f t="shared" si="3"/>
        <v>0</v>
      </c>
      <c r="H46"/>
    </row>
    <row r="47" spans="1:8" s="1" customFormat="1">
      <c r="A47" s="50"/>
      <c r="B47" s="71"/>
      <c r="C47" s="51"/>
      <c r="D47" s="48"/>
      <c r="E47" s="49"/>
      <c r="F47" s="59"/>
      <c r="G47" s="49"/>
      <c r="H47"/>
    </row>
    <row r="48" spans="1:8" s="1" customFormat="1">
      <c r="B48" s="70" t="s">
        <v>171</v>
      </c>
      <c r="C48" s="33" t="s">
        <v>74</v>
      </c>
      <c r="D48" s="32"/>
      <c r="E48" s="10"/>
      <c r="F48" s="57"/>
      <c r="G48" s="10" t="str">
        <f t="shared" si="2"/>
        <v xml:space="preserve"> </v>
      </c>
      <c r="H48"/>
    </row>
    <row r="49" spans="2:8" s="1" customFormat="1">
      <c r="B49" s="52" t="s">
        <v>172</v>
      </c>
      <c r="C49" s="31" t="s">
        <v>9</v>
      </c>
      <c r="D49" s="32" t="s">
        <v>17</v>
      </c>
      <c r="E49" s="10"/>
      <c r="F49" s="57">
        <f>F31-F35</f>
        <v>580</v>
      </c>
      <c r="G49" s="10">
        <f t="shared" si="2"/>
        <v>0</v>
      </c>
      <c r="H49"/>
    </row>
    <row r="50" spans="2:8" s="1" customFormat="1">
      <c r="B50" s="52" t="s">
        <v>173</v>
      </c>
      <c r="C50" s="31" t="s">
        <v>52</v>
      </c>
      <c r="D50" s="32" t="s">
        <v>18</v>
      </c>
      <c r="E50" s="10"/>
      <c r="F50" s="57">
        <f>F49*7</f>
        <v>4060</v>
      </c>
      <c r="G50" s="10">
        <f t="shared" si="2"/>
        <v>0</v>
      </c>
      <c r="H50"/>
    </row>
    <row r="51" spans="2:8" s="1" customFormat="1">
      <c r="B51" s="52"/>
      <c r="C51" s="31"/>
      <c r="D51" s="34"/>
      <c r="E51" s="11"/>
      <c r="F51" s="57"/>
      <c r="G51" s="10" t="str">
        <f t="shared" si="2"/>
        <v xml:space="preserve"> </v>
      </c>
      <c r="H51"/>
    </row>
    <row r="52" spans="2:8" s="1" customFormat="1" ht="15.75" thickBot="1">
      <c r="B52" s="69"/>
      <c r="C52" s="35" t="s">
        <v>10</v>
      </c>
      <c r="D52" s="36"/>
      <c r="E52" s="14"/>
      <c r="F52" s="58"/>
      <c r="G52" s="15">
        <f>SUM(G21:G51)</f>
        <v>0</v>
      </c>
      <c r="H52"/>
    </row>
    <row r="53" spans="2:8" s="1" customFormat="1" ht="15.75" thickTop="1">
      <c r="B53" s="70"/>
      <c r="C53" s="33"/>
      <c r="D53" s="34"/>
      <c r="E53" s="11"/>
      <c r="F53" s="57"/>
      <c r="G53" s="10"/>
      <c r="H53"/>
    </row>
    <row r="54" spans="2:8" s="1" customFormat="1">
      <c r="B54" s="70" t="s">
        <v>30</v>
      </c>
      <c r="C54" s="33" t="s">
        <v>11</v>
      </c>
      <c r="D54" s="32"/>
      <c r="E54" s="10"/>
      <c r="F54" s="57"/>
      <c r="G54" s="10" t="str">
        <f t="shared" ref="G54:G58" si="4">IF(ISBLANK($D54)," ",$E54*F54)</f>
        <v xml:space="preserve"> </v>
      </c>
      <c r="H54"/>
    </row>
    <row r="55" spans="2:8" s="1" customFormat="1">
      <c r="B55" s="70"/>
      <c r="C55" s="33"/>
      <c r="D55" s="32"/>
      <c r="E55" s="10"/>
      <c r="F55" s="57"/>
      <c r="G55" s="10" t="str">
        <f t="shared" si="4"/>
        <v xml:space="preserve"> </v>
      </c>
      <c r="H55"/>
    </row>
    <row r="56" spans="2:8" s="1" customFormat="1">
      <c r="B56" s="52" t="s">
        <v>70</v>
      </c>
      <c r="C56" s="31" t="s">
        <v>71</v>
      </c>
      <c r="D56" s="32" t="s">
        <v>15</v>
      </c>
      <c r="E56" s="10"/>
      <c r="F56" s="57">
        <v>780</v>
      </c>
      <c r="G56" s="10">
        <f t="shared" si="4"/>
        <v>0</v>
      </c>
      <c r="H56"/>
    </row>
    <row r="57" spans="2:8" s="1" customFormat="1">
      <c r="B57" s="52" t="s">
        <v>72</v>
      </c>
      <c r="C57" s="31" t="s">
        <v>54</v>
      </c>
      <c r="D57" s="32" t="s">
        <v>15</v>
      </c>
      <c r="E57" s="10"/>
      <c r="F57" s="57">
        <v>780</v>
      </c>
      <c r="G57" s="10">
        <f t="shared" si="4"/>
        <v>0</v>
      </c>
      <c r="H57"/>
    </row>
    <row r="58" spans="2:8" s="1" customFormat="1">
      <c r="B58" s="52"/>
      <c r="C58" s="38"/>
      <c r="D58" s="34"/>
      <c r="E58" s="11"/>
      <c r="F58" s="57"/>
      <c r="G58" s="10" t="str">
        <f t="shared" si="4"/>
        <v xml:space="preserve"> </v>
      </c>
      <c r="H58"/>
    </row>
    <row r="59" spans="2:8" s="1" customFormat="1" ht="15.75" thickBot="1">
      <c r="B59" s="69"/>
      <c r="C59" s="35" t="s">
        <v>12</v>
      </c>
      <c r="D59" s="36"/>
      <c r="E59" s="14"/>
      <c r="F59" s="58"/>
      <c r="G59" s="15">
        <f>SUM(G53:G58)</f>
        <v>0</v>
      </c>
      <c r="H59"/>
    </row>
    <row r="60" spans="2:8" s="1" customFormat="1" ht="15.75" thickTop="1">
      <c r="B60" s="70"/>
      <c r="C60" s="33"/>
      <c r="D60" s="32"/>
      <c r="E60" s="10"/>
      <c r="F60" s="57"/>
      <c r="G60" s="10"/>
      <c r="H60"/>
    </row>
    <row r="61" spans="2:8" s="1" customFormat="1">
      <c r="B61" s="70" t="s">
        <v>29</v>
      </c>
      <c r="C61" s="33" t="s">
        <v>159</v>
      </c>
      <c r="D61" s="32"/>
      <c r="E61" s="10"/>
      <c r="F61" s="57"/>
      <c r="G61" s="10"/>
      <c r="H61"/>
    </row>
    <row r="62" spans="2:8" s="1" customFormat="1">
      <c r="B62" s="70"/>
      <c r="C62" s="33"/>
      <c r="D62" s="32"/>
      <c r="E62" s="10"/>
      <c r="F62" s="57"/>
      <c r="G62" s="10"/>
      <c r="H62"/>
    </row>
    <row r="63" spans="2:8" s="1" customFormat="1">
      <c r="B63" s="72" t="s">
        <v>95</v>
      </c>
      <c r="C63" s="33" t="s">
        <v>97</v>
      </c>
      <c r="D63" s="32"/>
      <c r="E63" s="10"/>
      <c r="F63" s="57"/>
      <c r="G63" s="10" t="str">
        <f t="shared" ref="G63:G79" si="5">IF(ISBLANK($D63)," ",$E63*F63)</f>
        <v xml:space="preserve"> </v>
      </c>
      <c r="H63"/>
    </row>
    <row r="64" spans="2:8" s="1" customFormat="1">
      <c r="B64" s="71" t="s">
        <v>89</v>
      </c>
      <c r="C64" s="38" t="s">
        <v>82</v>
      </c>
      <c r="D64" s="32" t="s">
        <v>14</v>
      </c>
      <c r="E64" s="10"/>
      <c r="F64" s="57">
        <v>135</v>
      </c>
      <c r="G64" s="10">
        <f t="shared" si="5"/>
        <v>0</v>
      </c>
      <c r="H64"/>
    </row>
    <row r="65" spans="2:8" s="1" customFormat="1">
      <c r="B65" s="71" t="s">
        <v>103</v>
      </c>
      <c r="C65" s="38" t="s">
        <v>83</v>
      </c>
      <c r="D65" s="32" t="s">
        <v>14</v>
      </c>
      <c r="E65" s="49"/>
      <c r="F65" s="59">
        <v>4</v>
      </c>
      <c r="G65" s="49">
        <f t="shared" si="5"/>
        <v>0</v>
      </c>
      <c r="H65"/>
    </row>
    <row r="66" spans="2:8" s="1" customFormat="1">
      <c r="B66" s="71"/>
      <c r="C66" s="51"/>
      <c r="D66" s="48"/>
      <c r="E66" s="49"/>
      <c r="F66" s="59"/>
      <c r="G66" s="49"/>
      <c r="H66"/>
    </row>
    <row r="67" spans="2:8" s="1" customFormat="1">
      <c r="B67" s="70" t="s">
        <v>99</v>
      </c>
      <c r="C67" s="33" t="s">
        <v>100</v>
      </c>
      <c r="D67" s="32"/>
      <c r="E67" s="10"/>
      <c r="F67" s="57"/>
      <c r="G67" s="10" t="str">
        <f t="shared" ref="G67:G69" si="6">IF(ISBLANK($D67)," ",$E67*F67)</f>
        <v xml:space="preserve"> </v>
      </c>
      <c r="H67"/>
    </row>
    <row r="68" spans="2:8" s="1" customFormat="1">
      <c r="B68" s="52" t="s">
        <v>45</v>
      </c>
      <c r="C68" s="38" t="s">
        <v>165</v>
      </c>
      <c r="D68" s="32" t="s">
        <v>1</v>
      </c>
      <c r="E68" s="10"/>
      <c r="F68" s="57">
        <v>1</v>
      </c>
      <c r="G68" s="10">
        <f t="shared" si="6"/>
        <v>0</v>
      </c>
      <c r="H68"/>
    </row>
    <row r="69" spans="2:8" s="1" customFormat="1">
      <c r="B69" s="52" t="s">
        <v>46</v>
      </c>
      <c r="C69" s="38" t="s">
        <v>166</v>
      </c>
      <c r="D69" s="32" t="s">
        <v>1</v>
      </c>
      <c r="E69" s="10"/>
      <c r="F69" s="57">
        <v>1</v>
      </c>
      <c r="G69" s="10">
        <f t="shared" si="6"/>
        <v>0</v>
      </c>
      <c r="H69"/>
    </row>
    <row r="70" spans="2:8" s="1" customFormat="1" ht="25.5">
      <c r="B70" s="52" t="s">
        <v>164</v>
      </c>
      <c r="C70" s="38" t="s">
        <v>167</v>
      </c>
      <c r="D70" s="32" t="s">
        <v>1</v>
      </c>
      <c r="E70" s="10"/>
      <c r="F70" s="57">
        <v>1</v>
      </c>
      <c r="G70" s="10">
        <f t="shared" ref="G70" si="7">IF(ISBLANK($D70)," ",$E70*F70)</f>
        <v>0</v>
      </c>
      <c r="H70"/>
    </row>
    <row r="71" spans="2:8" s="1" customFormat="1">
      <c r="B71" s="52"/>
      <c r="C71" s="31"/>
      <c r="D71" s="32"/>
      <c r="E71" s="10"/>
      <c r="F71" s="57"/>
      <c r="G71" s="10" t="str">
        <f t="shared" si="5"/>
        <v xml:space="preserve"> </v>
      </c>
      <c r="H71"/>
    </row>
    <row r="72" spans="2:8" s="1" customFormat="1">
      <c r="B72" s="70" t="s">
        <v>96</v>
      </c>
      <c r="C72" s="33" t="s">
        <v>98</v>
      </c>
      <c r="D72" s="32"/>
      <c r="E72" s="10"/>
      <c r="F72" s="57"/>
      <c r="G72" s="10" t="str">
        <f t="shared" si="5"/>
        <v xml:space="preserve"> </v>
      </c>
      <c r="H72"/>
    </row>
    <row r="73" spans="2:8" s="1" customFormat="1">
      <c r="B73" s="52" t="s">
        <v>90</v>
      </c>
      <c r="C73" s="38" t="s">
        <v>27</v>
      </c>
      <c r="D73" s="32" t="s">
        <v>14</v>
      </c>
      <c r="E73" s="10"/>
      <c r="F73" s="57">
        <v>340</v>
      </c>
      <c r="G73" s="10">
        <f t="shared" si="5"/>
        <v>0</v>
      </c>
      <c r="H73"/>
    </row>
    <row r="74" spans="2:8" s="1" customFormat="1">
      <c r="B74" s="52" t="s">
        <v>91</v>
      </c>
      <c r="C74" s="38" t="s">
        <v>43</v>
      </c>
      <c r="D74" s="32" t="s">
        <v>14</v>
      </c>
      <c r="E74" s="10"/>
      <c r="F74" s="57">
        <v>14</v>
      </c>
      <c r="G74" s="10">
        <f t="shared" si="5"/>
        <v>0</v>
      </c>
      <c r="H74"/>
    </row>
    <row r="75" spans="2:8" s="1" customFormat="1">
      <c r="B75" s="52" t="s">
        <v>92</v>
      </c>
      <c r="C75" s="38" t="s">
        <v>44</v>
      </c>
      <c r="D75" s="32" t="s">
        <v>15</v>
      </c>
      <c r="E75" s="10"/>
      <c r="F75" s="57">
        <v>11</v>
      </c>
      <c r="G75" s="10">
        <f t="shared" si="5"/>
        <v>0</v>
      </c>
      <c r="H75"/>
    </row>
    <row r="76" spans="2:8" s="1" customFormat="1">
      <c r="B76" s="52" t="s">
        <v>93</v>
      </c>
      <c r="C76" s="31" t="s">
        <v>28</v>
      </c>
      <c r="D76" s="32" t="s">
        <v>1</v>
      </c>
      <c r="E76" s="10"/>
      <c r="F76" s="57">
        <v>35</v>
      </c>
      <c r="G76" s="10">
        <f t="shared" si="5"/>
        <v>0</v>
      </c>
      <c r="H76"/>
    </row>
    <row r="77" spans="2:8" s="1" customFormat="1">
      <c r="B77" s="71"/>
      <c r="C77" s="31"/>
      <c r="D77" s="32"/>
      <c r="E77" s="10"/>
      <c r="F77" s="57"/>
      <c r="G77" s="10" t="str">
        <f t="shared" si="5"/>
        <v xml:space="preserve"> </v>
      </c>
      <c r="H77"/>
    </row>
    <row r="78" spans="2:8" s="1" customFormat="1">
      <c r="B78" s="52" t="s">
        <v>94</v>
      </c>
      <c r="C78" s="31" t="s">
        <v>42</v>
      </c>
      <c r="D78" s="32" t="s">
        <v>14</v>
      </c>
      <c r="E78" s="10"/>
      <c r="F78" s="57">
        <v>4</v>
      </c>
      <c r="G78" s="10">
        <f t="shared" si="5"/>
        <v>0</v>
      </c>
      <c r="H78"/>
    </row>
    <row r="79" spans="2:8" s="1" customFormat="1">
      <c r="B79" s="52"/>
      <c r="C79" s="31"/>
      <c r="D79" s="34"/>
      <c r="E79" s="11"/>
      <c r="F79" s="57"/>
      <c r="G79" s="10" t="str">
        <f t="shared" si="5"/>
        <v xml:space="preserve"> </v>
      </c>
      <c r="H79"/>
    </row>
    <row r="80" spans="2:8" s="1" customFormat="1" ht="15.75" thickBot="1">
      <c r="B80" s="69"/>
      <c r="C80" s="35" t="s">
        <v>13</v>
      </c>
      <c r="D80" s="36" t="s">
        <v>16</v>
      </c>
      <c r="E80" s="14"/>
      <c r="F80" s="58"/>
      <c r="G80" s="15">
        <f>SUM(G63:G79)</f>
        <v>0</v>
      </c>
      <c r="H80"/>
    </row>
    <row r="81" spans="2:8" s="1" customFormat="1" ht="15.75" thickTop="1">
      <c r="B81" s="70"/>
      <c r="C81" s="33"/>
      <c r="D81" s="34"/>
      <c r="E81" s="11"/>
      <c r="F81" s="57"/>
      <c r="G81" s="10"/>
      <c r="H81"/>
    </row>
    <row r="82" spans="2:8" s="1" customFormat="1">
      <c r="B82" s="70"/>
      <c r="C82" s="33"/>
      <c r="D82" s="34"/>
      <c r="E82" s="11"/>
      <c r="F82" s="57"/>
      <c r="G82" s="10"/>
      <c r="H82"/>
    </row>
    <row r="83" spans="2:8" s="1" customFormat="1">
      <c r="B83" s="37">
        <v>4</v>
      </c>
      <c r="C83" s="33" t="s">
        <v>104</v>
      </c>
      <c r="D83" s="34"/>
      <c r="E83" s="10"/>
      <c r="F83" s="57"/>
      <c r="G83" s="10" t="str">
        <f t="shared" ref="G83:G91" si="8">IF(ISBLANK($D83)," ",$E83*F83)</f>
        <v xml:space="preserve"> </v>
      </c>
      <c r="H83"/>
    </row>
    <row r="84" spans="2:8" s="1" customFormat="1">
      <c r="B84" s="70"/>
      <c r="C84" s="33"/>
      <c r="D84" s="34"/>
      <c r="E84" s="10"/>
      <c r="F84" s="57"/>
      <c r="G84" s="10" t="str">
        <f t="shared" si="8"/>
        <v xml:space="preserve"> </v>
      </c>
      <c r="H84"/>
    </row>
    <row r="85" spans="2:8" s="1" customFormat="1" ht="15" customHeight="1">
      <c r="B85" s="75" t="s">
        <v>105</v>
      </c>
      <c r="C85" s="39" t="s">
        <v>79</v>
      </c>
      <c r="D85" s="32"/>
      <c r="E85" s="10"/>
      <c r="F85" s="57"/>
      <c r="G85" s="10" t="str">
        <f t="shared" si="8"/>
        <v xml:space="preserve"> </v>
      </c>
      <c r="H85"/>
    </row>
    <row r="86" spans="2:8" s="1" customFormat="1" ht="15" customHeight="1">
      <c r="B86" s="73" t="s">
        <v>106</v>
      </c>
      <c r="C86" s="40" t="s">
        <v>47</v>
      </c>
      <c r="D86" s="32" t="s">
        <v>17</v>
      </c>
      <c r="E86" s="10"/>
      <c r="F86" s="57">
        <v>280</v>
      </c>
      <c r="G86" s="10">
        <f t="shared" si="8"/>
        <v>0</v>
      </c>
      <c r="H86"/>
    </row>
    <row r="87" spans="2:8" s="1" customFormat="1" ht="15" customHeight="1">
      <c r="B87" s="73"/>
      <c r="C87" s="41"/>
      <c r="D87" s="32"/>
      <c r="E87" s="10"/>
      <c r="F87" s="57"/>
      <c r="G87" s="10" t="str">
        <f t="shared" si="8"/>
        <v xml:space="preserve"> </v>
      </c>
      <c r="H87"/>
    </row>
    <row r="88" spans="2:8" s="1" customFormat="1" ht="15" customHeight="1">
      <c r="B88" s="75" t="s">
        <v>107</v>
      </c>
      <c r="C88" s="39" t="s">
        <v>193</v>
      </c>
      <c r="D88" s="32"/>
      <c r="E88" s="10"/>
      <c r="F88" s="57"/>
      <c r="G88" s="10" t="str">
        <f t="shared" si="8"/>
        <v xml:space="preserve"> </v>
      </c>
      <c r="H88"/>
    </row>
    <row r="89" spans="2:8" s="1" customFormat="1" ht="15" customHeight="1">
      <c r="B89" s="73" t="s">
        <v>108</v>
      </c>
      <c r="C89" s="41" t="s">
        <v>48</v>
      </c>
      <c r="D89" s="32" t="s">
        <v>15</v>
      </c>
      <c r="E89" s="10"/>
      <c r="F89" s="57">
        <v>1100</v>
      </c>
      <c r="G89" s="10">
        <f t="shared" si="8"/>
        <v>0</v>
      </c>
      <c r="H89"/>
    </row>
    <row r="90" spans="2:8" s="1" customFormat="1" ht="15" customHeight="1">
      <c r="B90" s="73"/>
      <c r="C90" s="41"/>
      <c r="D90" s="32"/>
      <c r="E90" s="10"/>
      <c r="F90" s="57"/>
      <c r="G90" s="10" t="str">
        <f t="shared" si="8"/>
        <v xml:space="preserve"> </v>
      </c>
      <c r="H90"/>
    </row>
    <row r="91" spans="2:8" s="1" customFormat="1">
      <c r="B91" s="52"/>
      <c r="C91" s="31" t="s">
        <v>16</v>
      </c>
      <c r="D91" s="34"/>
      <c r="E91" s="10"/>
      <c r="F91" s="57"/>
      <c r="G91" s="10" t="str">
        <f t="shared" si="8"/>
        <v xml:space="preserve"> </v>
      </c>
      <c r="H91"/>
    </row>
    <row r="92" spans="2:8" s="1" customFormat="1" ht="15.75" thickBot="1">
      <c r="B92" s="69"/>
      <c r="C92" s="35" t="s">
        <v>49</v>
      </c>
      <c r="D92" s="36"/>
      <c r="E92" s="14"/>
      <c r="F92" s="58"/>
      <c r="G92" s="15">
        <f>SUM(G85:G91)</f>
        <v>0</v>
      </c>
      <c r="H92"/>
    </row>
    <row r="93" spans="2:8" s="1" customFormat="1" ht="15.75" thickTop="1">
      <c r="B93" s="70"/>
      <c r="C93" s="33"/>
      <c r="D93" s="32"/>
      <c r="E93" s="10"/>
      <c r="F93" s="57"/>
      <c r="G93" s="10"/>
      <c r="H93"/>
    </row>
    <row r="94" spans="2:8" s="1" customFormat="1">
      <c r="B94" s="70" t="s">
        <v>160</v>
      </c>
      <c r="C94" s="33" t="s">
        <v>161</v>
      </c>
      <c r="D94" s="32"/>
      <c r="E94" s="10"/>
      <c r="F94" s="57"/>
      <c r="G94" s="10"/>
      <c r="H94"/>
    </row>
    <row r="95" spans="2:8" s="1" customFormat="1">
      <c r="B95" s="70"/>
      <c r="C95" s="33"/>
      <c r="D95" s="32"/>
      <c r="E95" s="10"/>
      <c r="F95" s="57"/>
      <c r="G95" s="10"/>
      <c r="H95"/>
    </row>
    <row r="96" spans="2:8" s="1" customFormat="1" ht="25.5">
      <c r="B96" s="71" t="s">
        <v>102</v>
      </c>
      <c r="C96" s="31" t="s">
        <v>168</v>
      </c>
      <c r="D96" s="32" t="s">
        <v>14</v>
      </c>
      <c r="E96" s="10"/>
      <c r="F96" s="57">
        <v>105</v>
      </c>
      <c r="G96" s="10">
        <f t="shared" ref="G96" si="9">IF(ISBLANK($D96)," ",$E96*F96)</f>
        <v>0</v>
      </c>
      <c r="H96"/>
    </row>
    <row r="97" spans="2:9" s="1" customFormat="1">
      <c r="B97" s="71"/>
      <c r="C97" s="134" t="s">
        <v>162</v>
      </c>
      <c r="D97" s="32"/>
      <c r="E97" s="10"/>
      <c r="F97" s="57"/>
      <c r="G97" s="133">
        <f>G96</f>
        <v>0</v>
      </c>
      <c r="H97"/>
    </row>
    <row r="98" spans="2:9" s="1" customFormat="1">
      <c r="B98" s="52"/>
      <c r="C98" s="31"/>
      <c r="D98" s="34"/>
      <c r="E98" s="11"/>
      <c r="F98" s="57"/>
      <c r="G98" s="10" t="str">
        <f t="shared" ref="G98" si="10">IF(ISBLANK($D98)," ",$E98*F98)</f>
        <v xml:space="preserve"> </v>
      </c>
      <c r="H98"/>
    </row>
    <row r="99" spans="2:9" s="1" customFormat="1" ht="15.75" thickBot="1">
      <c r="B99" s="69"/>
      <c r="C99" s="35"/>
      <c r="D99" s="36"/>
      <c r="E99" s="14"/>
      <c r="F99" s="58"/>
      <c r="G99" s="15"/>
      <c r="H99"/>
    </row>
    <row r="100" spans="2:9" s="1" customFormat="1" ht="15.75" thickTop="1">
      <c r="B100" s="68"/>
      <c r="C100" s="17"/>
      <c r="E100" s="6"/>
      <c r="F100" s="60"/>
      <c r="G100" s="18"/>
      <c r="H100"/>
    </row>
    <row r="101" spans="2:9" s="1" customFormat="1" ht="16.5" customHeight="1" thickBot="1">
      <c r="B101" s="68"/>
      <c r="C101" s="5"/>
      <c r="E101" s="6"/>
      <c r="H101"/>
    </row>
    <row r="102" spans="2:9" s="1" customFormat="1" ht="5.0999999999999996" customHeight="1" thickTop="1" thickBot="1">
      <c r="B102" s="68"/>
      <c r="C102" s="19"/>
      <c r="D102" s="20"/>
      <c r="E102" s="8"/>
      <c r="F102" s="61"/>
      <c r="G102" s="7"/>
      <c r="H102"/>
    </row>
    <row r="103" spans="2:9" s="1" customFormat="1" ht="15" customHeight="1" thickTop="1" thickBot="1">
      <c r="B103" s="68"/>
      <c r="C103" s="45" t="s">
        <v>50</v>
      </c>
      <c r="D103" s="16"/>
      <c r="E103" s="46"/>
      <c r="F103" s="190" t="s">
        <v>57</v>
      </c>
      <c r="G103" s="191"/>
      <c r="H103"/>
    </row>
    <row r="104" spans="2:9" s="1" customFormat="1" ht="5.0999999999999996" customHeight="1" thickTop="1" thickBot="1">
      <c r="B104" s="68"/>
      <c r="C104" s="23"/>
      <c r="D104" s="24"/>
      <c r="E104" s="27"/>
      <c r="F104" s="62"/>
      <c r="G104" s="25"/>
      <c r="H104"/>
    </row>
    <row r="105" spans="2:9" s="1" customFormat="1" ht="15.75" thickTop="1">
      <c r="B105" s="68"/>
      <c r="C105" s="26"/>
      <c r="E105" s="6"/>
      <c r="F105" s="63"/>
      <c r="G105" s="11"/>
      <c r="H105"/>
    </row>
    <row r="106" spans="2:9" s="1" customFormat="1">
      <c r="B106" s="68"/>
      <c r="C106" s="26" t="str">
        <f>C10</f>
        <v>CHAPITRE 0 : INSTALLATION</v>
      </c>
      <c r="E106" s="46"/>
      <c r="F106" s="63"/>
      <c r="G106" s="11">
        <f>G20</f>
        <v>0</v>
      </c>
      <c r="H106"/>
      <c r="I106" s="43"/>
    </row>
    <row r="107" spans="2:9" s="1" customFormat="1">
      <c r="B107" s="68"/>
      <c r="C107" s="26" t="str">
        <f>C22</f>
        <v xml:space="preserve">CHAPITRE 1 : TERRASSEMENT </v>
      </c>
      <c r="E107" s="46"/>
      <c r="F107" s="63"/>
      <c r="G107" s="11">
        <f>G52</f>
        <v>0</v>
      </c>
      <c r="H107"/>
      <c r="I107" s="43"/>
    </row>
    <row r="108" spans="2:9" s="1" customFormat="1">
      <c r="B108" s="68"/>
      <c r="C108" s="26" t="str">
        <f>C54</f>
        <v>CHAPITRE 2 : CHAUSSEE/REVETEMENT</v>
      </c>
      <c r="E108" s="46"/>
      <c r="F108" s="63"/>
      <c r="G108" s="11">
        <f>G59</f>
        <v>0</v>
      </c>
      <c r="H108"/>
      <c r="I108" s="43"/>
    </row>
    <row r="109" spans="2:9" s="1" customFormat="1">
      <c r="B109" s="68"/>
      <c r="C109" s="26" t="str">
        <f>C61</f>
        <v>CHAPITRE 3 : SIGNALISATION</v>
      </c>
      <c r="E109" s="46"/>
      <c r="F109" s="63"/>
      <c r="G109" s="11">
        <f>G80</f>
        <v>0</v>
      </c>
      <c r="H109"/>
      <c r="I109" s="43"/>
    </row>
    <row r="110" spans="2:9" s="1" customFormat="1">
      <c r="B110" s="68"/>
      <c r="C110" s="26" t="str">
        <f>C83</f>
        <v>CHAPITRE 4 : ESPACES VERTS</v>
      </c>
      <c r="E110" s="46"/>
      <c r="F110" s="63"/>
      <c r="G110" s="11">
        <f>G92</f>
        <v>0</v>
      </c>
      <c r="H110"/>
      <c r="I110" s="43"/>
    </row>
    <row r="111" spans="2:9" s="1" customFormat="1" ht="15.75" thickBot="1">
      <c r="B111" s="68"/>
      <c r="C111" s="23"/>
      <c r="D111" s="24"/>
      <c r="E111" s="27"/>
      <c r="F111" s="62"/>
      <c r="G111" s="11"/>
      <c r="H111"/>
    </row>
    <row r="112" spans="2:9" s="1" customFormat="1" ht="3" customHeight="1" thickTop="1">
      <c r="B112" s="68"/>
      <c r="C112" s="19"/>
      <c r="D112" s="20"/>
      <c r="E112" s="8"/>
      <c r="F112" s="61"/>
      <c r="G112" s="7"/>
      <c r="H112"/>
    </row>
    <row r="113" spans="2:9" s="1" customFormat="1">
      <c r="B113" s="68"/>
      <c r="C113" s="21" t="s">
        <v>51</v>
      </c>
      <c r="D113" s="16"/>
      <c r="E113" s="18"/>
      <c r="F113" s="64"/>
      <c r="G113" s="22">
        <f>SUM(G106:G111)</f>
        <v>0</v>
      </c>
      <c r="H113"/>
    </row>
    <row r="114" spans="2:9" s="1" customFormat="1" ht="3" customHeight="1" thickBot="1">
      <c r="B114" s="68"/>
      <c r="C114" s="23"/>
      <c r="D114" s="24"/>
      <c r="E114" s="27"/>
      <c r="F114" s="62"/>
      <c r="G114" s="25"/>
      <c r="H114"/>
    </row>
    <row r="115" spans="2:9" ht="5.0999999999999996" customHeight="1" thickTop="1">
      <c r="C115" s="19"/>
      <c r="D115" s="20"/>
      <c r="E115" s="8"/>
      <c r="F115" s="61"/>
      <c r="G115" s="7"/>
    </row>
    <row r="116" spans="2:9">
      <c r="C116" s="45" t="s">
        <v>163</v>
      </c>
      <c r="D116" s="16"/>
      <c r="E116" s="46"/>
      <c r="F116" s="188"/>
      <c r="G116" s="189"/>
    </row>
    <row r="117" spans="2:9" ht="5.0999999999999996" customHeight="1" thickBot="1">
      <c r="C117" s="23"/>
      <c r="D117" s="24"/>
      <c r="E117" s="27"/>
      <c r="F117" s="62"/>
      <c r="G117" s="25"/>
    </row>
    <row r="118" spans="2:9" ht="15.75" thickTop="1">
      <c r="C118" s="26"/>
      <c r="D118" s="1"/>
      <c r="E118" s="6"/>
      <c r="F118" s="63"/>
      <c r="G118" s="11"/>
    </row>
    <row r="119" spans="2:9" ht="25.5">
      <c r="C119" s="26" t="str">
        <f>C96</f>
        <v>OPTION 1 : Fourniture et pose de clôture PVC type persienne - ht 1,30m - couleur blanche</v>
      </c>
      <c r="D119" s="1"/>
      <c r="E119" s="46"/>
      <c r="F119" s="63"/>
      <c r="G119" s="11">
        <f>G97</f>
        <v>0</v>
      </c>
    </row>
    <row r="120" spans="2:9" ht="15.75" thickBot="1">
      <c r="C120" s="23"/>
      <c r="D120" s="24"/>
      <c r="E120" s="27"/>
      <c r="F120" s="62"/>
      <c r="G120" s="11"/>
    </row>
    <row r="121" spans="2:9" ht="3" customHeight="1" thickTop="1">
      <c r="C121" s="19"/>
      <c r="D121" s="20"/>
      <c r="E121" s="8"/>
      <c r="F121" s="61"/>
      <c r="G121" s="7"/>
    </row>
    <row r="122" spans="2:9">
      <c r="C122" s="21" t="s">
        <v>51</v>
      </c>
      <c r="D122" s="16"/>
      <c r="E122" s="18"/>
      <c r="F122" s="64"/>
      <c r="G122" s="22">
        <f>SUM(G119:G120)</f>
        <v>0</v>
      </c>
      <c r="I122" s="135"/>
    </row>
    <row r="123" spans="2:9" ht="3" customHeight="1" thickBot="1">
      <c r="C123" s="23"/>
      <c r="D123" s="24"/>
      <c r="E123" s="27"/>
      <c r="F123" s="62"/>
      <c r="G123" s="25"/>
    </row>
    <row r="124" spans="2:9" ht="15.75" thickTop="1"/>
  </sheetData>
  <sheetProtection pivotTables="0"/>
  <mergeCells count="10">
    <mergeCell ref="F116:G116"/>
    <mergeCell ref="F103:G103"/>
    <mergeCell ref="B3:G3"/>
    <mergeCell ref="B2:G2"/>
    <mergeCell ref="B1:G1"/>
    <mergeCell ref="B4:G4"/>
    <mergeCell ref="C7:C8"/>
    <mergeCell ref="B7:B8"/>
    <mergeCell ref="D7:D8"/>
    <mergeCell ref="E7:E8"/>
  </mergeCells>
  <phoneticPr fontId="9" type="noConversion"/>
  <pageMargins left="0.70866141732283472" right="0.70866141732283472" top="0.35433070866141736" bottom="0.74803149606299213" header="0.31496062992125984" footer="0.31496062992125984"/>
  <pageSetup paperSize="9" scale="80" fitToHeight="0" orientation="portrait" r:id="rId1"/>
  <headerFooter>
    <oddFooter>&amp;LOndémia Rive Droite - Mur de soutènement&amp;R&amp;P/&amp;N</oddFooter>
  </headerFooter>
  <rowBreaks count="1" manualBreakCount="1">
    <brk id="65" min="1" max="6" man="1"/>
  </rowBreaks>
  <colBreaks count="1" manualBreakCount="1">
    <brk id="7" max="7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7</vt:i4>
      </vt:variant>
    </vt:vector>
  </HeadingPairs>
  <TitlesOfParts>
    <vt:vector size="11" baseType="lpstr">
      <vt:lpstr>PDG BPU</vt:lpstr>
      <vt:lpstr>04_BPU</vt:lpstr>
      <vt:lpstr>PDG DE</vt:lpstr>
      <vt:lpstr>05_DE</vt:lpstr>
      <vt:lpstr>BASEPRIX</vt:lpstr>
      <vt:lpstr>'04_BPU'!Impression_des_titres</vt:lpstr>
      <vt:lpstr>'05_DE'!Impression_des_titres</vt:lpstr>
      <vt:lpstr>'04_BPU'!Zone_d_impression</vt:lpstr>
      <vt:lpstr>'05_DE'!Zone_d_impression</vt:lpstr>
      <vt:lpstr>'PDG BPU'!Zone_d_impression</vt:lpstr>
      <vt:lpstr>'PDG DE'!Zone_d_impression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vrd</dc:creator>
  <cp:lastModifiedBy>Anne CARGEMEL</cp:lastModifiedBy>
  <cp:lastPrinted>2024-01-01T22:27:10Z</cp:lastPrinted>
  <dcterms:created xsi:type="dcterms:W3CDTF">2010-07-21T05:08:33Z</dcterms:created>
  <dcterms:modified xsi:type="dcterms:W3CDTF">2024-01-01T22:29:11Z</dcterms:modified>
</cp:coreProperties>
</file>